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1" i="1"/>
  <c r="B82" i="1"/>
  <c r="B83" i="1"/>
  <c r="B84" i="1"/>
  <c r="B85" i="1"/>
  <c r="B86" i="1"/>
  <c r="B87" i="1"/>
  <c r="B80" i="1"/>
</calcChain>
</file>

<file path=xl/sharedStrings.xml><?xml version="1.0" encoding="utf-8"?>
<sst xmlns="http://schemas.openxmlformats.org/spreadsheetml/2006/main" count="671" uniqueCount="525">
  <si>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</si>
  <si>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</si>
  <si>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</si>
  <si>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</si>
  <si>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</si>
  <si>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</si>
  <si>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</si>
  <si>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</si>
  <si>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</si>
  <si>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</si>
  <si>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</si>
  <si>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</si>
  <si>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</si>
  <si>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</si>
  <si>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</si>
  <si>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</si>
  <si>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</si>
  <si>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</si>
  <si>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</si>
  <si>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</si>
  <si>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</si>
  <si>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</si>
  <si>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</si>
  <si>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</si>
  <si>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</si>
  <si>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</si>
  <si>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</si>
  <si>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</si>
  <si>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</si>
  <si>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</si>
  <si>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</si>
  <si>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</si>
  <si>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</si>
  <si>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</si>
  <si>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</si>
  <si>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</si>
  <si>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</si>
  <si>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</si>
  <si>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</si>
  <si>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</si>
  <si>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</si>
  <si>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</si>
  <si>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</si>
  <si>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</si>
  <si>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</si>
  <si>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</si>
  <si>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</si>
  <si>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</si>
  <si>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</si>
  <si>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</si>
  <si>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</si>
  <si>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</si>
  <si>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</si>
  <si>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</si>
  <si>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</si>
  <si>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</si>
  <si>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</si>
  <si>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</si>
  <si>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</si>
  <si>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</si>
  <si>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</si>
  <si>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</si>
  <si>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</si>
  <si>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</si>
  <si>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</si>
  <si>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</si>
  <si>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</si>
  <si>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</si>
  <si>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</si>
  <si>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</si>
  <si>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</si>
  <si>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</si>
  <si>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</si>
  <si>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</si>
  <si>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</si>
  <si>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</si>
  <si>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</si>
  <si>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</si>
  <si>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</si>
  <si>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</si>
  <si>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</si>
  <si>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</si>
  <si>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</si>
  <si>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</si>
  <si>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</si>
  <si>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</si>
  <si>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</si>
  <si>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</si>
  <si>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</si>
  <si>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</si>
  <si>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</si>
  <si>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</si>
  <si>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</si>
  <si>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</si>
  <si>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</si>
  <si>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</si>
  <si>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</si>
  <si>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</si>
  <si>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</si>
  <si>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</si>
  <si>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</si>
  <si>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</si>
  <si>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</si>
  <si>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</si>
  <si>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</si>
  <si>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</si>
  <si>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</si>
  <si>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</si>
  <si>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</si>
  <si>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</si>
  <si>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</si>
  <si>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</si>
  <si>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</si>
  <si>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</si>
  <si>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</si>
  <si>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</si>
  <si>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</si>
  <si>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</si>
  <si>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</si>
  <si>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</si>
  <si>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</si>
  <si>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</si>
  <si>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</si>
  <si>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</si>
  <si>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</si>
  <si>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</si>
  <si>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</si>
  <si>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</si>
  <si>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</si>
  <si>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</si>
  <si>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</si>
  <si>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</si>
  <si>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</si>
  <si>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</si>
  <si>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</si>
  <si>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</si>
  <si>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</si>
  <si>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</si>
  <si>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</si>
  <si>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</si>
  <si>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</si>
  <si>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</si>
  <si>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</si>
  <si>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</si>
  <si>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</si>
  <si>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</si>
  <si>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</si>
  <si>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</si>
  <si>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</si>
  <si>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</si>
  <si>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</si>
  <si>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</si>
  <si>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</si>
  <si>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</si>
  <si>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</si>
  <si>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</si>
  <si>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</si>
  <si>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</si>
  <si>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</si>
  <si>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</si>
  <si>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</si>
  <si>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</si>
  <si>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</si>
  <si>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</si>
  <si>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</si>
  <si>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</si>
  <si>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</si>
  <si>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</si>
  <si>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</si>
  <si>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</si>
  <si>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</si>
  <si>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</si>
  <si>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</si>
  <si>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</si>
  <si>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</si>
  <si>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</si>
  <si>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</si>
  <si>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</si>
  <si>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</si>
  <si>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</si>
  <si>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</si>
  <si>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</si>
  <si>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</si>
  <si>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</si>
  <si>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</si>
  <si>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</si>
  <si>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</si>
  <si>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</si>
  <si>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</si>
  <si>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</si>
  <si>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</si>
  <si>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</si>
  <si>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</si>
  <si>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</si>
  <si>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</si>
  <si>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</si>
  <si>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</si>
  <si>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</si>
  <si>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</si>
  <si>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</si>
  <si>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</si>
  <si>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</si>
  <si>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</si>
  <si>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</si>
  <si>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</si>
  <si>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</si>
  <si>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</si>
  <si>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</si>
  <si>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</si>
  <si>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</si>
  <si>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</si>
  <si>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</si>
  <si>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</si>
  <si>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</si>
  <si>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</si>
  <si>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</si>
  <si>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</si>
  <si>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</si>
  <si>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</si>
  <si>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</si>
  <si>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</si>
  <si>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</si>
  <si>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</si>
  <si>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</si>
  <si>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</si>
  <si>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</si>
  <si>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</si>
  <si>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</si>
  <si>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</si>
  <si>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</si>
  <si>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</si>
  <si>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</si>
  <si>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</si>
  <si>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</si>
  <si>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</si>
  <si>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</si>
  <si>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</si>
  <si>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</si>
  <si>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</si>
  <si>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</si>
  <si>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</si>
  <si>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</si>
  <si>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</si>
  <si>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</si>
  <si>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</si>
  <si>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</si>
  <si>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</si>
  <si>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</si>
  <si>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</si>
  <si>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</si>
  <si>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</si>
  <si>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</si>
  <si>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</si>
  <si>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</si>
  <si>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</si>
  <si>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</si>
  <si>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</si>
  <si>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</si>
  <si>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</si>
  <si>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</si>
  <si>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</si>
  <si>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</si>
  <si>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</si>
  <si>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</si>
  <si>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</si>
  <si>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</si>
  <si>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</si>
  <si>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</si>
  <si>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</si>
  <si>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</si>
  <si>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</si>
  <si>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</si>
  <si>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</si>
  <si>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</si>
  <si>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</si>
  <si>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</si>
  <si>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</si>
  <si>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</si>
  <si>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</si>
  <si>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</si>
  <si>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</si>
  <si>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</si>
  <si>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</si>
  <si>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</si>
  <si>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</si>
  <si>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</si>
  <si>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</si>
  <si>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</si>
  <si>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</si>
  <si>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</si>
  <si>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</si>
  <si>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</si>
  <si>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</si>
  <si>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</si>
  <si>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</si>
  <si>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</si>
  <si>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</si>
  <si>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</si>
  <si>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</si>
  <si>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</si>
  <si>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</si>
  <si>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</si>
  <si>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</si>
  <si>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</si>
  <si>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</si>
  <si>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</si>
  <si>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</si>
  <si>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</si>
  <si>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</si>
  <si>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</si>
  <si>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</si>
  <si>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</si>
  <si>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</si>
  <si>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</si>
  <si>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</si>
  <si>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</si>
  <si>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</si>
  <si>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</si>
  <si>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</si>
  <si>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</si>
  <si>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</si>
  <si>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</si>
  <si>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</si>
  <si>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</si>
  <si>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</si>
  <si>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</si>
  <si>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</si>
  <si>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</si>
  <si>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</si>
  <si>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</si>
  <si>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</si>
  <si>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</si>
  <si>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</si>
  <si>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</si>
  <si>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</si>
  <si>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</si>
  <si>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</si>
  <si>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</si>
  <si>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</si>
  <si>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</si>
  <si>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</si>
  <si>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</si>
  <si>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</si>
  <si>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</si>
  <si>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</si>
  <si>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</si>
  <si>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</si>
  <si>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</si>
  <si>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</si>
  <si>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</si>
  <si>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</si>
  <si>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</si>
  <si>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</si>
  <si>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</si>
  <si>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</si>
  <si>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</si>
  <si>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</si>
  <si>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</si>
  <si>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</si>
  <si>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</si>
  <si>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</si>
  <si>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</si>
  <si>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</si>
  <si>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</si>
  <si>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</si>
  <si>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</si>
  <si>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</si>
  <si>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</si>
  <si>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</si>
  <si>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</si>
  <si>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</si>
  <si>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</si>
  <si>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</si>
  <si>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</si>
  <si>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</si>
  <si>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</si>
  <si>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</si>
  <si>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</si>
  <si>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</si>
  <si>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</si>
  <si>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</si>
  <si>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</si>
  <si>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</si>
  <si>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</si>
  <si>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</si>
  <si>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</si>
  <si>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</si>
  <si>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</si>
  <si>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</si>
  <si>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</si>
  <si>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</si>
  <si>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</si>
  <si>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</si>
  <si>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</si>
  <si>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</si>
  <si>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</si>
  <si>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</si>
  <si>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</si>
  <si>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</si>
  <si>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</si>
  <si>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</si>
  <si>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</si>
  <si>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</si>
  <si>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</si>
  <si>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</si>
  <si>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</si>
  <si>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</si>
  <si>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</si>
  <si>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</si>
  <si>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</si>
  <si>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</si>
  <si>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</si>
  <si>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</si>
  <si>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</si>
  <si>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</si>
  <si>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</si>
  <si>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</si>
  <si>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</si>
  <si>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</si>
  <si>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</si>
  <si>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</si>
  <si>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</si>
  <si>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</si>
  <si>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</si>
  <si>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</si>
  <si>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</si>
  <si>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</si>
  <si>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</si>
  <si>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</si>
  <si>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</si>
  <si>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</si>
  <si>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</si>
  <si>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</si>
  <si>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</si>
  <si>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</si>
  <si>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</si>
  <si>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</si>
  <si>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</si>
  <si>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</si>
  <si>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</si>
  <si>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</si>
  <si>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</si>
  <si>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</si>
  <si>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</si>
  <si>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</si>
  <si>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</si>
  <si>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</si>
  <si>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</si>
  <si>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</si>
  <si>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</si>
  <si>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</si>
  <si>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</si>
  <si>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</si>
  <si>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</si>
  <si>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</si>
  <si>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</si>
  <si>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</si>
  <si>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</si>
  <si>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</si>
  <si>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</si>
  <si>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</si>
  <si>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</si>
  <si>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</si>
  <si>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</si>
  <si>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</si>
  <si>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</si>
  <si>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</si>
  <si>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</si>
  <si>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</si>
  <si>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</si>
  <si>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</si>
  <si>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</si>
  <si>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</si>
  <si>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</si>
  <si>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</si>
  <si>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</si>
  <si>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</si>
  <si>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</si>
  <si>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</si>
  <si>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</si>
  <si>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</si>
  <si>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</si>
  <si>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</si>
  <si>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</si>
  <si>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</si>
  <si>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</si>
  <si>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</si>
  <si>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</si>
  <si>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</si>
  <si>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</si>
  <si>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</si>
  <si>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</si>
  <si>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</si>
  <si>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</si>
  <si>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</si>
  <si>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BC_АдресныйРасширитель_Болид_С2000-АР1(Исп.1-4)</t>
  </si>
  <si>
    <t>-------</t>
  </si>
  <si>
    <t>https://bolid.ru/files/373/566/s2000_ar1_01_et_v.1.10_sep.pdf</t>
  </si>
  <si>
    <t>https://bolid.ru/id=58</t>
  </si>
  <si>
    <t>Revit 17</t>
  </si>
  <si>
    <t>23.04.19</t>
  </si>
  <si>
    <t>шт</t>
  </si>
  <si>
    <t>ЗАО НВП «Болид»</t>
  </si>
  <si>
    <t>АЦДР.426461.001-01</t>
  </si>
  <si>
    <t>С2000-АР1 Исп.1</t>
  </si>
  <si>
    <t>Адресный расширитель. Размещается внутри охранного извещателя, питается от двухпроводной линии, передает состояние контактов сигнального реле (на замыкание) и датчика вскрытия корпуса через «С2000-КДЛ» на пульт «С2000» или АРМ. Рабочая температура от минус 30 до +50°С</t>
  </si>
  <si>
    <t>Адресный расширитель С2000-АР1 Исп.1</t>
  </si>
  <si>
    <t>А</t>
  </si>
  <si>
    <t>Цвет материалов семейства  может незначительно отличаться от реального.</t>
  </si>
  <si>
    <t>https://bolid.ru/files/373/566/s2000_ar1_02_et_v.1.10_sep.pdf</t>
  </si>
  <si>
    <t>АЦДР.426461.001-02</t>
  </si>
  <si>
    <t>С2000-АР1 Исп.2</t>
  </si>
  <si>
    <t>Адресный расширитель. Размещается внутри охранного извещателя, питается от двухпроводной линии, передает состояние контактов сигнального реле (на размыкание) и датчика вскрытия корпуса через «С2000-КДЛ» на пульт «С2000» или АРМ. Рабочая температура от минус 30 до +50°С</t>
  </si>
  <si>
    <t>Адресный расширитель С2000-АР1 Исп.2</t>
  </si>
  <si>
    <t>https://bolid.ru/files/373/566/s2000_ar1_03_et_v.1.10_sep.pdf</t>
  </si>
  <si>
    <t>АЦДР.426461.001-03</t>
  </si>
  <si>
    <t>С2000-АР1 Исп.3</t>
  </si>
  <si>
    <t>Адресный расширитель. Размещается внутри охранного извещателя, питается от двухпроводной линии, передает состояние контактов сигнального реле и датчика вскрытия корпуса через «С2000-КДЛ» на пульт «С2000» или АРМ. Рабочая температура от минус 40 до +50°С. Влагозащита</t>
  </si>
  <si>
    <t>Адресный расширитель С2000-АР1 Исп.3</t>
  </si>
  <si>
    <t>https://bolid.ru/files/373/566/s2000_ar1_04_et_v.1.00_sep.pdf</t>
  </si>
  <si>
    <t>https://bolid.ru/id=59</t>
  </si>
  <si>
    <t>АЦДР.426461.001-04</t>
  </si>
  <si>
    <t>С2000-АР1 Исп.4</t>
  </si>
  <si>
    <t>Адресный расширитель. Размещается внутри охранного извещателя, передает состояние контактов сигнального реле и датчика вскрытия корпуса через через "С2000-КДЛ" на пульт "С2000" или АРМ. По команде от "С2000-КДЛ" включает или выключает индикацию извещателя.</t>
  </si>
  <si>
    <t>Адресный расширитель С2000-АР1 Исп.4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</si>
</sst>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55" zoomScaleNormal="100" workbookViewId="0">
      <selection activeCell="G72" sqref="G7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3" t="s">
        <v>494</v>
      </c>
      <c r="B1" s="13"/>
      <c r="C1" s="13"/>
      <c r="D1" s="11"/>
      <c r="E1" s="11"/>
      <c r="F1" s="11"/>
    </row>
    <row r="2" spans="1:6" ht="35.25" customHeight="1" thickBot="1" x14ac:dyDescent="0.3">
      <c r="A2" s="14" t="s">
        <v>493</v>
      </c>
      <c r="B2" s="14"/>
      <c r="C2" s="14"/>
      <c r="D2" s="12"/>
      <c r="E2" s="12"/>
      <c r="F2" s="12"/>
    </row>
    <row r="3" spans="1:6" ht="35.25" customHeight="1" thickBot="1" x14ac:dyDescent="0.3">
      <c r="A3" s="15" t="s">
        <v>495</v>
      </c>
      <c r="B3" s="16"/>
      <c r="C3" s="17"/>
      <c r="D3" s="12"/>
      <c r="E3" s="12"/>
      <c r="F3" s="12"/>
    </row>
    <row r="4" spans="1:6" ht="17.25" customHeight="1" thickBot="1" x14ac:dyDescent="0.3">
      <c r="A4" s="18" t="s">
        <v>490</v>
      </c>
      <c r="B4" s="19" t="s">
        <v>492</v>
      </c>
      <c r="C4" s="20" t="s">
        <v>491</v>
      </c>
      <c r="D4" s="10"/>
      <c r="E4" s="10"/>
      <c r="F4" s="10"/>
    </row>
    <row r="5" spans="1:6" ht="47.25" x14ac:dyDescent="0.25">
      <c r="A5" s="22" t="s">
        <v>462</v>
      </c>
      <c r="B5" s="21" t="str">
        <f>IF(A5="-------",A5,VLOOKUP(A5,Лист2!$A$1:$B$284,2,FALSE))</f>
        <v>Ссылка на документацию по изделию</v>
      </c>
      <c r="C5" s="23" t="s">
        <v>497</v>
      </c>
      <c r="D5" s="9"/>
      <c r="E5" s="9"/>
      <c r="F5" s="9"/>
    </row>
    <row r="6" spans="1:6" ht="31.5" x14ac:dyDescent="0.25">
      <c r="A6" s="24" t="s">
        <v>305</v>
      </c>
      <c r="B6" s="21" t="str">
        <f>IF(A6="-------",A6,VLOOKUP(A6,Лист2!$A$1:$B$284,2,FALSE))</f>
        <v>Ссылка на web-страницу изделия</v>
      </c>
      <c r="C6" s="25" t="s">
        <v>498</v>
      </c>
      <c r="D6" s="9"/>
      <c r="E6" s="9"/>
      <c r="F6" s="9"/>
    </row>
    <row r="7" spans="1:6" ht="47.25" x14ac:dyDescent="0.25">
      <c r="A7" s="24" t="s">
        <v>162</v>
      </c>
      <c r="B7" s="21" t="str">
        <f>IF(A7="-------",A7,VLOOKUP(A7,Лист2!$A$1:$B$284,2,FALSE))</f>
        <v>Указывается версия Revit, для которой разработно и протестировано семейство.</v>
      </c>
      <c r="C7" s="25" t="s">
        <v>499</v>
      </c>
      <c r="D7" s="9"/>
      <c r="E7" s="9"/>
      <c r="F7" s="9"/>
    </row>
    <row r="8" spans="1:6" ht="31.5" x14ac:dyDescent="0.25">
      <c r="A8" s="24" t="s">
        <v>84</v>
      </c>
      <c r="B8" s="21" t="str">
        <f>IF(A8="-------",A8,VLOOKUP(A8,Лист2!$A$1:$B$284,2,FALSE))</f>
        <v>Указывается версия семейства (по правилам именования версий)</v>
      </c>
      <c r="C8" s="25">
        <v>2</v>
      </c>
      <c r="D8" s="9"/>
      <c r="E8" s="9"/>
      <c r="F8" s="9"/>
    </row>
    <row r="9" spans="1:6" ht="31.5" x14ac:dyDescent="0.25">
      <c r="A9" s="24" t="s">
        <v>261</v>
      </c>
      <c r="B9" s="21">
        <f>IF(A9="-------",A9,VLOOKUP(A9,Лист2!$A$1:$B$284,2,FALSE))</f>
        <v>0</v>
      </c>
      <c r="C9" s="25" t="s">
        <v>500</v>
      </c>
      <c r="D9" s="9"/>
      <c r="E9" s="9"/>
      <c r="F9" s="9"/>
    </row>
    <row r="10" spans="1:6" ht="31.5" x14ac:dyDescent="0.25">
      <c r="A10" s="24" t="s">
        <v>40</v>
      </c>
      <c r="B10" s="21" t="str">
        <f>IF(A10="-------",A10,VLOOKUP(A10,Лист2!$A$1:$B$284,2,FALSE))</f>
        <v>Единица измерения (кг, м.п., м², м³ и т.д.)</v>
      </c>
      <c r="C10" s="25" t="s">
        <v>501</v>
      </c>
      <c r="D10" s="9"/>
      <c r="E10" s="9"/>
      <c r="F10" s="9"/>
    </row>
    <row r="11" spans="1:6" ht="31.5" x14ac:dyDescent="0.25">
      <c r="A11" s="24" t="s">
        <v>254</v>
      </c>
      <c r="B11" s="21" t="str">
        <f>IF(A11="-------",A11,VLOOKUP(A11,Лист2!$A$1:$B$284,2,FALSE))</f>
        <v>Завод изготовитель оборудования</v>
      </c>
      <c r="C11" s="25" t="s">
        <v>502</v>
      </c>
      <c r="D11" s="9"/>
      <c r="E11" s="9"/>
      <c r="F11" s="9"/>
    </row>
    <row r="12" spans="1:6" ht="31.5" x14ac:dyDescent="0.25">
      <c r="A12" s="24" t="s">
        <v>409</v>
      </c>
      <c r="B12" s="21" t="str">
        <f>IF(A12="-------",A12,VLOOKUP(A12,Лист2!$A$1:$B$284,2,FALSE))</f>
        <v>Код оборудования, изделия, материала</v>
      </c>
      <c r="C12" s="25" t="s">
        <v>503</v>
      </c>
      <c r="D12" s="9"/>
      <c r="E12" s="9"/>
      <c r="F12" s="9"/>
    </row>
    <row r="13" spans="1:6" ht="31.5" x14ac:dyDescent="0.25">
      <c r="A13" s="24" t="s">
        <v>313</v>
      </c>
      <c r="B13" s="21" t="str">
        <f>IF(A13="-------",A13,VLOOKUP(A13,Лист2!$A$1:$B$284,2,FALSE))</f>
        <v>Тип, марка, обозначение документа, опросного листа</v>
      </c>
      <c r="C13" s="25" t="s">
        <v>504</v>
      </c>
      <c r="D13" s="9"/>
      <c r="E13" s="9"/>
      <c r="F13" s="9"/>
    </row>
    <row r="14" spans="1:6" ht="15.75" x14ac:dyDescent="0.25">
      <c r="A14" s="24" t="s">
        <v>0</v>
      </c>
      <c r="B14" s="21" t="str">
        <f>IF(A14="-------",A14,VLOOKUP(A14,Лист2!$A$1:$B$284,2,FALSE))</f>
        <v>Масса единицы изделия</v>
      </c>
      <c r="C14" s="25">
        <v>5.0000000000000001E-3</v>
      </c>
      <c r="D14" s="9"/>
      <c r="E14" s="9"/>
      <c r="F14" s="9"/>
    </row>
    <row r="15" spans="1:6" ht="189" x14ac:dyDescent="0.25">
      <c r="A15" s="24" t="s">
        <v>411</v>
      </c>
      <c r="B15" s="21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5" t="s">
        <v>505</v>
      </c>
      <c r="D15" s="9"/>
      <c r="E15" s="9"/>
      <c r="F15" s="9"/>
    </row>
    <row r="16" spans="1:6" ht="47.25" x14ac:dyDescent="0.25">
      <c r="A16" s="24" t="s">
        <v>206</v>
      </c>
      <c r="B16" s="21" t="str">
        <f>IF(A16="-------",A16,VLOOKUP(A16,Лист2!$A$1:$B$284,2,FALSE))</f>
        <v>Наименование в краткой форме, для размещения на графических документах</v>
      </c>
      <c r="C16" s="25" t="s">
        <v>506</v>
      </c>
      <c r="D16" s="9"/>
      <c r="E16" s="9"/>
      <c r="F16" s="9"/>
    </row>
    <row r="17" spans="1:6" ht="47.25" x14ac:dyDescent="0.25">
      <c r="A17" s="24" t="s">
        <v>309</v>
      </c>
      <c r="B17" s="21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5" t="s">
        <v>507</v>
      </c>
      <c r="D17" s="9"/>
      <c r="E17" s="9"/>
      <c r="F17" s="9"/>
    </row>
    <row r="18" spans="1:6" ht="15.75" x14ac:dyDescent="0.25">
      <c r="A18" s="24" t="s">
        <v>208</v>
      </c>
      <c r="B18" s="21">
        <f>IF(A18="-------",A18,VLOOKUP(A18,Лист2!$A$1:$B$284,2,FALSE))</f>
        <v>0</v>
      </c>
      <c r="C18" s="25"/>
      <c r="D18" s="9"/>
      <c r="E18" s="9"/>
      <c r="F18" s="9"/>
    </row>
    <row r="19" spans="1:6" ht="15.75" x14ac:dyDescent="0.25">
      <c r="A19" s="24" t="s">
        <v>442</v>
      </c>
      <c r="B19" s="21" t="str">
        <f>IF(A19="-------",A19,VLOOKUP(A19,Лист2!$A$1:$B$284,2,FALSE))</f>
        <v>Габаритный размер (высота элемента)</v>
      </c>
      <c r="C19" s="25">
        <v>14</v>
      </c>
      <c r="D19" s="9"/>
      <c r="E19" s="9"/>
      <c r="F19" s="9"/>
    </row>
    <row r="20" spans="1:6" ht="31.5" x14ac:dyDescent="0.25">
      <c r="A20" s="24" t="s">
        <v>336</v>
      </c>
      <c r="B20" s="21" t="str">
        <f>IF(A20="-------",A20,VLOOKUP(A20,Лист2!$A$1:$B$284,2,FALSE))</f>
        <v>Глубина проема, отверстия, приямка</v>
      </c>
      <c r="C20" s="25">
        <v>5</v>
      </c>
      <c r="D20" s="9"/>
      <c r="E20" s="9"/>
      <c r="F20" s="9"/>
    </row>
    <row r="21" spans="1:6" ht="31.5" x14ac:dyDescent="0.25">
      <c r="A21" s="26" t="s">
        <v>295</v>
      </c>
      <c r="B21" s="21" t="str">
        <f>IF(A21="-------",A21,VLOOKUP(A21,Лист2!$A$1:$B$284,2,FALSE))</f>
        <v>Габаритный размер (ширина элемента)</v>
      </c>
      <c r="C21" s="25">
        <v>16</v>
      </c>
      <c r="D21" s="9"/>
      <c r="E21" s="9"/>
      <c r="F21" s="9"/>
    </row>
    <row r="22" spans="1:6" ht="47.25" x14ac:dyDescent="0.25">
      <c r="A22" s="26" t="s">
        <v>180</v>
      </c>
      <c r="B22" s="21" t="str">
        <f>IF(A22="-------",A22,VLOOKUP(A22,Лист2!$A$1:$B$284,2,FALSE))</f>
        <v>Примечание к материалу</v>
      </c>
      <c r="C22" s="25" t="s">
        <v>508</v>
      </c>
      <c r="D22" s="9"/>
      <c r="E22" s="9"/>
      <c r="F22" s="9"/>
    </row>
    <row r="23" spans="1:6" ht="15.75" x14ac:dyDescent="0.25">
      <c r="A23" s="26" t="s">
        <v>496</v>
      </c>
      <c r="B23" s="21" t="str">
        <f>IF(A23="-------",A23,VLOOKUP(A23,Лист2!$A$1:$B$284,2,FALSE))</f>
        <v>-------</v>
      </c>
      <c r="C23" s="25" t="s">
        <v>496</v>
      </c>
      <c r="D23" s="9"/>
      <c r="E23" s="9"/>
      <c r="F23" s="9"/>
    </row>
    <row r="24" spans="1:6" ht="47.25" x14ac:dyDescent="0.25">
      <c r="A24" s="26" t="s">
        <v>462</v>
      </c>
      <c r="B24" s="21" t="str">
        <f>IF(A24="-------",A24,VLOOKUP(A24,Лист2!$A$1:$B$284,2,FALSE))</f>
        <v>Ссылка на документацию по изделию</v>
      </c>
      <c r="C24" s="25" t="s">
        <v>509</v>
      </c>
      <c r="D24" s="9"/>
      <c r="E24" s="9"/>
      <c r="F24" s="9"/>
    </row>
    <row r="25" spans="1:6" ht="31.5" x14ac:dyDescent="0.25">
      <c r="A25" s="26" t="s">
        <v>305</v>
      </c>
      <c r="B25" s="21" t="str">
        <f>IF(A25="-------",A25,VLOOKUP(A25,Лист2!$A$1:$B$284,2,FALSE))</f>
        <v>Ссылка на web-страницу изделия</v>
      </c>
      <c r="C25" s="25" t="s">
        <v>498</v>
      </c>
      <c r="D25" s="9"/>
      <c r="E25" s="9"/>
      <c r="F25" s="9"/>
    </row>
    <row r="26" spans="1:6" ht="47.25" x14ac:dyDescent="0.25">
      <c r="A26" s="26" t="s">
        <v>162</v>
      </c>
      <c r="B26" s="21" t="str">
        <f>IF(A26="-------",A26,VLOOKUP(A26,Лист2!$A$1:$B$284,2,FALSE))</f>
        <v>Указывается версия Revit, для которой разработно и протестировано семейство.</v>
      </c>
      <c r="C26" s="25" t="s">
        <v>499</v>
      </c>
      <c r="D26" s="9"/>
      <c r="E26" s="9"/>
      <c r="F26" s="9"/>
    </row>
    <row r="27" spans="1:6" ht="31.5" x14ac:dyDescent="0.25">
      <c r="A27" s="26" t="s">
        <v>84</v>
      </c>
      <c r="B27" s="21" t="str">
        <f>IF(A27="-------",A27,VLOOKUP(A27,Лист2!$A$1:$B$284,2,FALSE))</f>
        <v>Указывается версия семейства (по правилам именования версий)</v>
      </c>
      <c r="C27" s="25">
        <v>2</v>
      </c>
      <c r="D27" s="9"/>
      <c r="E27" s="9"/>
      <c r="F27" s="9"/>
    </row>
    <row r="28" spans="1:6" ht="31.5" x14ac:dyDescent="0.25">
      <c r="A28" s="26" t="s">
        <v>261</v>
      </c>
      <c r="B28" s="21">
        <f>IF(A28="-------",A28,VLOOKUP(A28,Лист2!$A$1:$B$284,2,FALSE))</f>
        <v>0</v>
      </c>
      <c r="C28" s="25" t="s">
        <v>500</v>
      </c>
      <c r="D28" s="9"/>
      <c r="E28" s="9"/>
      <c r="F28" s="9"/>
    </row>
    <row r="29" spans="1:6" ht="31.5" x14ac:dyDescent="0.25">
      <c r="A29" s="26" t="s">
        <v>40</v>
      </c>
      <c r="B29" s="21" t="str">
        <f>IF(A29="-------",A29,VLOOKUP(A29,Лист2!$A$1:$B$284,2,FALSE))</f>
        <v>Единица измерения (кг, м.п., м², м³ и т.д.)</v>
      </c>
      <c r="C29" s="25" t="s">
        <v>501</v>
      </c>
      <c r="D29" s="9"/>
      <c r="E29" s="9"/>
      <c r="F29" s="9"/>
    </row>
    <row r="30" spans="1:6" ht="30" x14ac:dyDescent="0.25">
      <c r="A30" s="8" t="s">
        <v>254</v>
      </c>
      <c r="B30" s="21" t="str">
        <f>IF(A30="-------",A30,VLOOKUP(A30,Лист2!$A$1:$B$284,2,FALSE))</f>
        <v>Завод изготовитель оборудования</v>
      </c>
      <c r="C30" s="4" t="s">
        <v>502</v>
      </c>
    </row>
    <row r="31" spans="1:6" ht="31.5" x14ac:dyDescent="0.25">
      <c r="A31" s="8" t="s">
        <v>409</v>
      </c>
      <c r="B31" s="21" t="str">
        <f>IF(A31="-------",A31,VLOOKUP(A31,Лист2!$A$1:$B$284,2,FALSE))</f>
        <v>Код оборудования, изделия, материала</v>
      </c>
      <c r="C31" s="4" t="s">
        <v>510</v>
      </c>
    </row>
    <row r="32" spans="1:6" ht="31.5" x14ac:dyDescent="0.25">
      <c r="A32" s="8" t="s">
        <v>313</v>
      </c>
      <c r="B32" s="21" t="str">
        <f>IF(A32="-------",A32,VLOOKUP(A32,Лист2!$A$1:$B$284,2,FALSE))</f>
        <v>Тип, марка, обозначение документа, опросного листа</v>
      </c>
      <c r="C32" s="4" t="s">
        <v>511</v>
      </c>
    </row>
    <row r="33" spans="1:17" ht="15.75" x14ac:dyDescent="0.25">
      <c r="A33" s="8" t="s">
        <v>0</v>
      </c>
      <c r="B33" s="21" t="str">
        <f>IF(A33="-------",A33,VLOOKUP(A33,Лист2!$A$1:$B$284,2,FALSE))</f>
        <v>Масса единицы изделия</v>
      </c>
      <c r="C33" s="4">
        <v>5.0000000000000001E-3</v>
      </c>
    </row>
    <row r="34" spans="1:17" ht="165" x14ac:dyDescent="0.25">
      <c r="A34" s="8" t="s">
        <v>411</v>
      </c>
      <c r="B34" s="21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512</v>
      </c>
    </row>
    <row r="35" spans="1:17" ht="47.25" x14ac:dyDescent="0.25">
      <c r="A35" s="8" t="s">
        <v>206</v>
      </c>
      <c r="B35" s="21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513</v>
      </c>
    </row>
    <row r="36" spans="1:17" ht="47.25" x14ac:dyDescent="0.25">
      <c r="A36" s="8" t="s">
        <v>309</v>
      </c>
      <c r="B36" s="21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507</v>
      </c>
    </row>
    <row r="37" spans="1:17" ht="15.75" x14ac:dyDescent="0.25">
      <c r="A37" s="8" t="s">
        <v>208</v>
      </c>
      <c r="B37" s="21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21" t="str">
        <f>IF(A38="-------",A38,VLOOKUP(A38,Лист2!$A$1:$B$284,2,FALSE))</f>
        <v>Габаритный размер (высота элемента)</v>
      </c>
      <c r="C38" s="4">
        <v>14</v>
      </c>
    </row>
    <row r="39" spans="1:17" ht="15.75" x14ac:dyDescent="0.25">
      <c r="A39" s="8" t="s">
        <v>336</v>
      </c>
      <c r="B39" s="21" t="str">
        <f>IF(A39="-------",A39,VLOOKUP(A39,Лист2!$A$1:$B$284,2,FALSE))</f>
        <v>Глубина проема, отверстия, приямка</v>
      </c>
      <c r="C39" s="4">
        <v>5</v>
      </c>
    </row>
    <row r="40" spans="1:17" ht="31.5" x14ac:dyDescent="0.25">
      <c r="A40" s="8" t="s">
        <v>295</v>
      </c>
      <c r="B40" s="21" t="str">
        <f>IF(A40="-------",A40,VLOOKUP(A40,Лист2!$A$1:$B$284,2,FALSE))</f>
        <v>Габаритный размер (ширина элемента)</v>
      </c>
      <c r="C40" s="4">
        <v>16</v>
      </c>
    </row>
    <row r="41" spans="1:17" ht="45" x14ac:dyDescent="0.25">
      <c r="A41" s="8" t="s">
        <v>180</v>
      </c>
      <c r="B41" s="21" t="str">
        <f>IF(A41="-------",A41,VLOOKUP(A41,Лист2!$A$1:$B$284,2,FALSE))</f>
        <v>Примечание к материалу</v>
      </c>
      <c r="C41" s="4" t="s">
        <v>508</v>
      </c>
    </row>
    <row r="42" spans="1:17" ht="15.75" x14ac:dyDescent="0.25">
      <c r="A42" s="8" t="s">
        <v>496</v>
      </c>
      <c r="B42" s="21" t="str">
        <f>IF(A42="-------",A42,VLOOKUP(A42,Лист2!$A$1:$B$284,2,FALSE))</f>
        <v>-------</v>
      </c>
      <c r="C42" s="4" t="s">
        <v>496</v>
      </c>
    </row>
    <row r="43" spans="1:17" ht="30" x14ac:dyDescent="0.25">
      <c r="A43" s="8" t="s">
        <v>462</v>
      </c>
      <c r="B43" s="21" t="str">
        <f>IF(A43="-------",A43,VLOOKUP(A43,Лист2!$A$1:$B$284,2,FALSE))</f>
        <v>Ссылка на документацию по изделию</v>
      </c>
      <c r="C43" s="4" t="s">
        <v>514</v>
      </c>
    </row>
    <row r="44" spans="1:17" ht="30" x14ac:dyDescent="0.25">
      <c r="A44" s="8" t="s">
        <v>305</v>
      </c>
      <c r="B44" s="21" t="str">
        <f>IF(A44="-------",A44,VLOOKUP(A44,Лист2!$A$1:$B$284,2,FALSE))</f>
        <v>Ссылка на web-страницу изделия</v>
      </c>
      <c r="C44" s="4" t="s">
        <v>498</v>
      </c>
    </row>
    <row r="45" spans="1:17" ht="47.25" x14ac:dyDescent="0.25">
      <c r="A45" s="8" t="s">
        <v>162</v>
      </c>
      <c r="B45" s="21" t="str">
        <f>IF(A45="-------",A45,VLOOKUP(A45,Лист2!$A$1:$B$284,2,FALSE))</f>
        <v>Указывается версия Revit, для которой разработно и протестировано семейство.</v>
      </c>
      <c r="C45" s="4" t="s">
        <v>499</v>
      </c>
    </row>
    <row r="46" spans="1:17" ht="31.5" x14ac:dyDescent="0.25">
      <c r="A46" s="8" t="s">
        <v>84</v>
      </c>
      <c r="B46" s="21" t="str">
        <f>IF(A46="-------",A46,VLOOKUP(A46,Лист2!$A$1:$B$284,2,FALSE))</f>
        <v>Указывается версия семейства (по правилам именования версий)</v>
      </c>
      <c r="C46" s="4">
        <v>2</v>
      </c>
    </row>
    <row r="47" spans="1:17" ht="15.75" x14ac:dyDescent="0.25">
      <c r="A47" s="8" t="s">
        <v>261</v>
      </c>
      <c r="B47" s="21">
        <f>IF(A47="-------",A47,VLOOKUP(A47,Лист2!$A$1:$B$284,2,FALSE))</f>
        <v>0</v>
      </c>
      <c r="C47" s="4" t="s">
        <v>500</v>
      </c>
    </row>
    <row r="48" spans="1:17" ht="31.5" x14ac:dyDescent="0.25">
      <c r="A48" s="8" t="s">
        <v>40</v>
      </c>
      <c r="B48" s="21" t="str">
        <f>IF(A48="-------",A48,VLOOKUP(A48,Лист2!$A$1:$B$284,2,FALSE))</f>
        <v>Единица измерения (кг, м.п., м², м³ и т.д.)</v>
      </c>
      <c r="C48" s="4" t="s">
        <v>501</v>
      </c>
    </row>
    <row r="49" spans="1:3" ht="30" x14ac:dyDescent="0.25">
      <c r="A49" s="8" t="s">
        <v>254</v>
      </c>
      <c r="B49" s="21" t="str">
        <f>IF(A49="-------",A49,VLOOKUP(A49,Лист2!$A$1:$B$284,2,FALSE))</f>
        <v>Завод изготовитель оборудования</v>
      </c>
      <c r="C49" s="4" t="s">
        <v>502</v>
      </c>
    </row>
    <row r="50" spans="1:3" ht="31.5" x14ac:dyDescent="0.25">
      <c r="A50" s="8" t="s">
        <v>409</v>
      </c>
      <c r="B50" s="21" t="str">
        <f>IF(A50="-------",A50,VLOOKUP(A50,Лист2!$A$1:$B$284,2,FALSE))</f>
        <v>Код оборудования, изделия, материала</v>
      </c>
      <c r="C50" s="4" t="s">
        <v>515</v>
      </c>
    </row>
    <row r="51" spans="1:3" ht="31.5" x14ac:dyDescent="0.25">
      <c r="A51" s="8" t="s">
        <v>313</v>
      </c>
      <c r="B51" s="21" t="str">
        <f>IF(A51="-------",A51,VLOOKUP(A51,Лист2!$A$1:$B$284,2,FALSE))</f>
        <v>Тип, марка, обозначение документа, опросного листа</v>
      </c>
      <c r="C51" s="4" t="s">
        <v>516</v>
      </c>
    </row>
    <row r="52" spans="1:3" ht="15.75" x14ac:dyDescent="0.25">
      <c r="A52" s="8" t="s">
        <v>0</v>
      </c>
      <c r="B52" s="21" t="str">
        <f>IF(A52="-------",A52,VLOOKUP(A52,Лист2!$A$1:$B$284,2,FALSE))</f>
        <v>Масса единицы изделия</v>
      </c>
      <c r="C52" s="4">
        <v>5.0000000000000001E-3</v>
      </c>
    </row>
    <row r="53" spans="1:3" ht="150" x14ac:dyDescent="0.25">
      <c r="A53" s="8" t="s">
        <v>411</v>
      </c>
      <c r="B53" s="21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4" t="s">
        <v>517</v>
      </c>
    </row>
    <row r="54" spans="1:3" ht="47.25" x14ac:dyDescent="0.25">
      <c r="A54" s="8" t="s">
        <v>206</v>
      </c>
      <c r="B54" s="21" t="str">
        <f>IF(A54="-------",A54,VLOOKUP(A54,Лист2!$A$1:$B$284,2,FALSE))</f>
        <v>Наименование в краткой форме, для размещения на графических документах</v>
      </c>
      <c r="C54" s="4" t="s">
        <v>518</v>
      </c>
    </row>
    <row r="55" spans="1:3" ht="47.25" x14ac:dyDescent="0.25">
      <c r="A55" s="8" t="s">
        <v>309</v>
      </c>
      <c r="B55" s="21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4" t="s">
        <v>507</v>
      </c>
    </row>
    <row r="56" spans="1:3" ht="15.75" x14ac:dyDescent="0.25">
      <c r="A56" s="8" t="s">
        <v>208</v>
      </c>
      <c r="B56" s="21">
        <f>IF(A56="-------",A56,VLOOKUP(A56,Лист2!$A$1:$B$284,2,FALSE))</f>
        <v>0</v>
      </c>
      <c r="C56" s="4"/>
    </row>
    <row r="57" spans="1:3" ht="15.75" x14ac:dyDescent="0.25">
      <c r="A57" s="8" t="s">
        <v>442</v>
      </c>
      <c r="B57" s="21" t="str">
        <f>IF(A57="-------",A57,VLOOKUP(A57,Лист2!$A$1:$B$284,2,FALSE))</f>
        <v>Габаритный размер (высота элемента)</v>
      </c>
      <c r="C57" s="4">
        <v>14</v>
      </c>
    </row>
    <row r="58" spans="1:3" ht="15.75" x14ac:dyDescent="0.25">
      <c r="A58" s="8" t="s">
        <v>336</v>
      </c>
      <c r="B58" s="21" t="str">
        <f>IF(A58="-------",A58,VLOOKUP(A58,Лист2!$A$1:$B$284,2,FALSE))</f>
        <v>Глубина проема, отверстия, приямка</v>
      </c>
      <c r="C58" s="4">
        <v>5</v>
      </c>
    </row>
    <row r="59" spans="1:3" ht="31.5" x14ac:dyDescent="0.25">
      <c r="A59" s="8" t="s">
        <v>295</v>
      </c>
      <c r="B59" s="21" t="str">
        <f>IF(A59="-------",A59,VLOOKUP(A59,Лист2!$A$1:$B$284,2,FALSE))</f>
        <v>Габаритный размер (ширина элемента)</v>
      </c>
      <c r="C59" s="4">
        <v>16</v>
      </c>
    </row>
    <row r="60" spans="1:3" ht="45" x14ac:dyDescent="0.25">
      <c r="A60" s="8" t="s">
        <v>180</v>
      </c>
      <c r="B60" s="21" t="str">
        <f>IF(A60="-------",A60,VLOOKUP(A60,Лист2!$A$1:$B$284,2,FALSE))</f>
        <v>Примечание к материалу</v>
      </c>
      <c r="C60" s="4" t="s">
        <v>508</v>
      </c>
    </row>
    <row r="61" spans="1:3" ht="15.75" x14ac:dyDescent="0.25">
      <c r="A61" s="8" t="s">
        <v>496</v>
      </c>
      <c r="B61" s="21" t="str">
        <f>IF(A61="-------",A61,VLOOKUP(A61,Лист2!$A$1:$B$284,2,FALSE))</f>
        <v>-------</v>
      </c>
      <c r="C61" s="4" t="s">
        <v>496</v>
      </c>
    </row>
    <row r="62" spans="1:3" ht="30" x14ac:dyDescent="0.25">
      <c r="A62" s="8" t="s">
        <v>462</v>
      </c>
      <c r="B62" s="21" t="str">
        <f>IF(A62="-------",A62,VLOOKUP(A62,Лист2!$A$1:$B$284,2,FALSE))</f>
        <v>Ссылка на документацию по изделию</v>
      </c>
      <c r="C62" s="4" t="s">
        <v>519</v>
      </c>
    </row>
    <row r="63" spans="1:3" ht="30" x14ac:dyDescent="0.25">
      <c r="A63" s="8" t="s">
        <v>305</v>
      </c>
      <c r="B63" s="21" t="str">
        <f>IF(A63="-------",A63,VLOOKUP(A63,Лист2!$A$1:$B$284,2,FALSE))</f>
        <v>Ссылка на web-страницу изделия</v>
      </c>
      <c r="C63" s="4" t="s">
        <v>520</v>
      </c>
    </row>
    <row r="64" spans="1:3" ht="47.25" x14ac:dyDescent="0.25">
      <c r="A64" s="8" t="s">
        <v>162</v>
      </c>
      <c r="B64" s="21" t="str">
        <f>IF(A64="-------",A64,VLOOKUP(A64,Лист2!$A$1:$B$284,2,FALSE))</f>
        <v>Указывается версия Revit, для которой разработно и протестировано семейство.</v>
      </c>
      <c r="C64" s="4" t="s">
        <v>499</v>
      </c>
    </row>
    <row r="65" spans="1:3" ht="31.5" x14ac:dyDescent="0.25">
      <c r="A65" s="8" t="s">
        <v>84</v>
      </c>
      <c r="B65" s="21" t="str">
        <f>IF(A65="-------",A65,VLOOKUP(A65,Лист2!$A$1:$B$284,2,FALSE))</f>
        <v>Указывается версия семейства (по правилам именования версий)</v>
      </c>
      <c r="C65" s="4">
        <v>2</v>
      </c>
    </row>
    <row r="66" spans="1:3" ht="15.75" x14ac:dyDescent="0.25">
      <c r="A66" s="8" t="s">
        <v>261</v>
      </c>
      <c r="B66" s="21">
        <f>IF(A66="-------",A66,VLOOKUP(A66,Лист2!$A$1:$B$284,2,FALSE))</f>
        <v>0</v>
      </c>
      <c r="C66" s="4" t="s">
        <v>500</v>
      </c>
    </row>
    <row r="67" spans="1:3" ht="31.5" x14ac:dyDescent="0.25">
      <c r="A67" s="8" t="s">
        <v>40</v>
      </c>
      <c r="B67" s="21" t="str">
        <f>IF(A67="-------",A67,VLOOKUP(A67,Лист2!$A$1:$B$284,2,FALSE))</f>
        <v>Единица измерения (кг, м.п., м², м³ и т.д.)</v>
      </c>
      <c r="C67" s="4" t="s">
        <v>501</v>
      </c>
    </row>
    <row r="68" spans="1:3" ht="30" x14ac:dyDescent="0.25">
      <c r="A68" s="8" t="s">
        <v>254</v>
      </c>
      <c r="B68" s="21" t="str">
        <f>IF(A68="-------",A68,VLOOKUP(A68,Лист2!$A$1:$B$284,2,FALSE))</f>
        <v>Завод изготовитель оборудования</v>
      </c>
      <c r="C68" s="4" t="s">
        <v>502</v>
      </c>
    </row>
    <row r="69" spans="1:3" ht="31.5" x14ac:dyDescent="0.25">
      <c r="A69" s="8" t="s">
        <v>409</v>
      </c>
      <c r="B69" s="21" t="str">
        <f>IF(A69="-------",A69,VLOOKUP(A69,Лист2!$A$1:$B$284,2,FALSE))</f>
        <v>Код оборудования, изделия, материала</v>
      </c>
      <c r="C69" s="4" t="s">
        <v>521</v>
      </c>
    </row>
    <row r="70" spans="1:3" ht="31.5" x14ac:dyDescent="0.25">
      <c r="A70" s="8" t="s">
        <v>313</v>
      </c>
      <c r="B70" s="21" t="str">
        <f>IF(A70="-------",A70,VLOOKUP(A70,Лист2!$A$1:$B$284,2,FALSE))</f>
        <v>Тип, марка, обозначение документа, опросного листа</v>
      </c>
      <c r="C70" s="4" t="s">
        <v>522</v>
      </c>
    </row>
    <row r="71" spans="1:3" ht="15.75" x14ac:dyDescent="0.25">
      <c r="A71" s="8" t="s">
        <v>0</v>
      </c>
      <c r="B71" s="21" t="str">
        <f>IF(A71="-------",A71,VLOOKUP(A71,Лист2!$A$1:$B$284,2,FALSE))</f>
        <v>Масса единицы изделия</v>
      </c>
      <c r="C71" s="4">
        <v>5.0000000000000001E-3</v>
      </c>
    </row>
    <row r="72" spans="1:3" ht="150" x14ac:dyDescent="0.25">
      <c r="A72" s="8" t="s">
        <v>411</v>
      </c>
      <c r="B72" s="21" t="str">
        <f>IF(A72="-------",A72,VLOOKUP(A72,Лист2!$A$1:$B$284,2,FALSE))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72" s="4" t="s">
        <v>523</v>
      </c>
    </row>
    <row r="73" spans="1:3" ht="47.25" x14ac:dyDescent="0.25">
      <c r="A73" s="8" t="s">
        <v>206</v>
      </c>
      <c r="B73" s="21" t="str">
        <f>IF(A73="-------",A73,VLOOKUP(A73,Лист2!$A$1:$B$284,2,FALSE))</f>
        <v>Наименование в краткой форме, для размещения на графических документах</v>
      </c>
      <c r="C73" s="4" t="s">
        <v>524</v>
      </c>
    </row>
    <row r="74" spans="1:3" ht="47.25" x14ac:dyDescent="0.25">
      <c r="A74" s="8" t="s">
        <v>309</v>
      </c>
      <c r="B74" s="21" t="str">
        <f>IF(A74="-------",A74,VLOOKUP(A74,Лист2!$A$1:$B$284,2,FALSE))</f>
        <v>Позиция элемента модели, которая выносится в марку элемента на плане и отображается в спецификациях</v>
      </c>
      <c r="C74" s="4" t="s">
        <v>507</v>
      </c>
    </row>
    <row r="75" spans="1:3" ht="15.75" x14ac:dyDescent="0.25">
      <c r="A75" s="8" t="s">
        <v>208</v>
      </c>
      <c r="B75" s="21">
        <f>IF(A75="-------",A75,VLOOKUP(A75,Лист2!$A$1:$B$284,2,FALSE))</f>
        <v>0</v>
      </c>
      <c r="C75" s="4"/>
    </row>
    <row r="76" spans="1:3" ht="15.75" x14ac:dyDescent="0.25">
      <c r="A76" s="8" t="s">
        <v>442</v>
      </c>
      <c r="B76" s="21" t="str">
        <f>IF(A76="-------",A76,VLOOKUP(A76,Лист2!$A$1:$B$284,2,FALSE))</f>
        <v>Габаритный размер (высота элемента)</v>
      </c>
      <c r="C76" s="4">
        <v>14</v>
      </c>
    </row>
    <row r="77" spans="1:3" ht="15.75" x14ac:dyDescent="0.25">
      <c r="A77" s="8" t="s">
        <v>336</v>
      </c>
      <c r="B77" s="21" t="str">
        <f>IF(A77="-------",A77,VLOOKUP(A77,Лист2!$A$1:$B$284,2,FALSE))</f>
        <v>Глубина проема, отверстия, приямка</v>
      </c>
      <c r="C77" s="4">
        <v>5</v>
      </c>
    </row>
    <row r="78" spans="1:3" ht="31.5" x14ac:dyDescent="0.25">
      <c r="A78" s="8" t="s">
        <v>295</v>
      </c>
      <c r="B78" s="21" t="str">
        <f>IF(A78="-------",A78,VLOOKUP(A78,Лист2!$A$1:$B$284,2,FALSE))</f>
        <v>Габаритный размер (ширина элемента)</v>
      </c>
      <c r="C78" s="4">
        <v>18</v>
      </c>
    </row>
    <row r="79" spans="1:3" ht="45" x14ac:dyDescent="0.25">
      <c r="A79" s="8" t="s">
        <v>180</v>
      </c>
      <c r="B79" s="21" t="str">
        <f>IF(A79="-------",A79,VLOOKUP(A79,Лист2!$A$1:$B$284,2,FALSE))</f>
        <v>Примечание к материалу</v>
      </c>
      <c r="C79" s="4" t="s">
        <v>508</v>
      </c>
    </row>
    <row r="80" spans="1:3" ht="15.75" x14ac:dyDescent="0.25">
      <c r="A80" s="8" t="s">
        <v>496</v>
      </c>
      <c r="B80" s="21" t="str">
        <f>IF(A80="-------",A80,VLOOKUP(A80,Лист2!$A$1:$B$284,2,FALSE))</f>
        <v>-------</v>
      </c>
      <c r="C80" s="4" t="s">
        <v>496</v>
      </c>
    </row>
    <row r="81" spans="1:17" ht="31.5" x14ac:dyDescent="0.25">
      <c r="A81" s="8" t="s">
        <v>275</v>
      </c>
      <c r="B81" s="21" t="str">
        <f>IF(A81="-------",A81,VLOOKUP(A81,Лист2!$A$1:$B$284,2,FALSE))</f>
        <v>Расстояние от центра до верхней границы зоны обслуживания</v>
      </c>
      <c r="C81" s="4">
        <v>200</v>
      </c>
    </row>
    <row r="82" spans="1:17" ht="31.5" x14ac:dyDescent="0.25">
      <c r="A82" s="8" t="s">
        <v>340</v>
      </c>
      <c r="B82" s="21" t="str">
        <f>IF(A82="-------",A82,VLOOKUP(A82,Лист2!$A$1:$B$284,2,FALSE))</f>
        <v>Расстояние от центра до левой границы зоны обслуживания</v>
      </c>
      <c r="C82" s="4">
        <v>200</v>
      </c>
    </row>
    <row r="83" spans="1:17" ht="31.5" x14ac:dyDescent="0.25">
      <c r="A83" s="8" t="s">
        <v>482</v>
      </c>
      <c r="B83" s="21" t="str">
        <f>IF(A83="-------",A83,VLOOKUP(A83,Лист2!$A$1:$B$284,2,FALSE))</f>
        <v>Расстояние от центра до нижней границы зоны обслуживания</v>
      </c>
      <c r="C83" s="4">
        <v>200</v>
      </c>
    </row>
    <row r="84" spans="1:17" ht="31.5" x14ac:dyDescent="0.25">
      <c r="A84" s="8" t="s">
        <v>222</v>
      </c>
      <c r="B84" s="21" t="str">
        <f>IF(A84="-------",A84,VLOOKUP(A84,Лист2!$A$1:$B$284,2,FALSE))</f>
        <v>Расстояние от центра до правой границы зоны обслуживания</v>
      </c>
      <c r="C84" s="4">
        <v>200</v>
      </c>
    </row>
    <row r="85" spans="1:17" ht="15.75" x14ac:dyDescent="0.25">
      <c r="A85" s="8" t="s">
        <v>142</v>
      </c>
      <c r="B85" s="21" t="str">
        <f>IF(A85="-------",A85,VLOOKUP(A85,Лист2!$A$1:$B$284,2,FALSE))</f>
        <v>Глубина зоны обслуживания</v>
      </c>
      <c r="C85" s="4">
        <v>500</v>
      </c>
    </row>
    <row r="86" spans="1:17" ht="63" x14ac:dyDescent="0.25">
      <c r="A86" s="8" t="s">
        <v>287</v>
      </c>
      <c r="B86" s="21" t="str">
        <f>IF(A86="-------",A86,VLOOKUP(A86,Лист2!$A$1:$B$284,2,FALSE))</f>
        <v>Зона необходимая для проведения монтажа оборудования и возможности проведения его дальнейшего обслуживания.</v>
      </c>
      <c r="C86" s="4">
        <v>0</v>
      </c>
    </row>
    <row r="87" spans="1:17" ht="32.25" thickBot="1" x14ac:dyDescent="0.3">
      <c r="A87" s="27" t="s">
        <v>433</v>
      </c>
      <c r="B87" s="21" t="str">
        <f>IF(A87="-------",A87,VLOOKUP(A87,Лист2!$A$1:$B$284,2,FALSE))</f>
        <v>Смещение условно-графического обозначения по оси Х влево, вправо.</v>
      </c>
      <c r="C87" s="28">
        <v>1</v>
      </c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2019-04-25T08:13:55Z</dcterms:modified>
</cp:coreProperties>
</file>