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<sst xmlns="http://schemas.openxmlformats.org/spreadsheetml/2006/main" count="576" uniqueCount="509">
  <si>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</si>
  <si>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</si>
  <si>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</si>
  <si>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</si>
  <si>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</si>
  <si>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</si>
  <si>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</si>
  <si>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</si>
  <si>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</si>
  <si>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</si>
  <si>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</si>
  <si>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</si>
  <si>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</si>
  <si>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</si>
  <si>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</si>
  <si>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</si>
  <si>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</si>
  <si>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</si>
  <si>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</si>
  <si>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</si>
  <si>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</si>
  <si>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</si>
  <si>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</si>
  <si>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</si>
  <si>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</si>
  <si>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</si>
  <si>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</si>
  <si>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</si>
  <si>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</si>
  <si>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</si>
  <si>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</si>
  <si>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</si>
  <si>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</si>
  <si>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</si>
  <si>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</si>
  <si>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</si>
  <si>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</si>
  <si>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</si>
  <si>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</si>
  <si>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</si>
  <si>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</si>
  <si>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</si>
  <si>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</si>
  <si>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</si>
  <si>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</si>
  <si>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</si>
  <si>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</si>
  <si>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</si>
  <si>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</si>
  <si>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</si>
  <si>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</si>
  <si>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</si>
  <si>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</si>
  <si>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</si>
  <si>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</si>
  <si>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</si>
  <si>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</si>
  <si>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</si>
  <si>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</si>
  <si>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</si>
  <si>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</si>
  <si>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</si>
  <si>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</si>
  <si>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</si>
  <si>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</si>
  <si>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</si>
  <si>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</si>
  <si>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</si>
  <si>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</si>
  <si>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</si>
  <si>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</si>
  <si>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</si>
  <si>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</si>
  <si>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</si>
  <si>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</si>
  <si>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</si>
  <si>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</si>
  <si>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</si>
  <si>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</si>
  <si>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</si>
  <si>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</si>
  <si>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</si>
  <si>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</si>
  <si>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</si>
  <si>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</si>
  <si>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</si>
  <si>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</si>
  <si>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</si>
  <si>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</si>
  <si>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</si>
  <si>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</si>
  <si>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</si>
  <si>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</si>
  <si>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</si>
  <si>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</si>
  <si>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</si>
  <si>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</si>
  <si>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</si>
  <si>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</si>
  <si>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</si>
  <si>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</si>
  <si>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</si>
  <si>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</si>
  <si>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</si>
  <si>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</si>
  <si>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</si>
  <si>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</si>
  <si>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</si>
  <si>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</si>
  <si>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</si>
  <si>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</si>
  <si>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</si>
  <si>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</si>
  <si>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</si>
  <si>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</si>
  <si>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</si>
  <si>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</si>
  <si>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</si>
  <si>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</si>
  <si>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</si>
  <si>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</si>
  <si>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</si>
  <si>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</si>
  <si>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</si>
  <si>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</si>
  <si>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</si>
  <si>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</si>
  <si>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</si>
  <si>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</si>
  <si>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</si>
  <si>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</si>
  <si>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</si>
  <si>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</si>
  <si>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</si>
  <si>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</si>
  <si>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</si>
  <si>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</si>
  <si>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</si>
  <si>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</si>
  <si>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</si>
  <si>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</si>
  <si>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</si>
  <si>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</si>
  <si>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</si>
  <si>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</si>
  <si>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</si>
  <si>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</si>
  <si>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</si>
  <si>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</si>
  <si>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</si>
  <si>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</si>
  <si>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</si>
  <si>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</si>
  <si>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</si>
  <si>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</si>
  <si>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</si>
  <si>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</si>
  <si>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</si>
  <si>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</si>
  <si>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</si>
  <si>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</si>
  <si>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</si>
  <si>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</si>
  <si>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</si>
  <si>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</si>
  <si>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</si>
  <si>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</si>
  <si>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</si>
  <si>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</si>
  <si>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</si>
  <si>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</si>
  <si>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</si>
  <si>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</si>
  <si>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</si>
  <si>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</si>
  <si>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</si>
  <si>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</si>
  <si>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</si>
  <si>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</si>
  <si>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</si>
  <si>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</si>
  <si>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</si>
  <si>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</si>
  <si>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</si>
  <si>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</si>
  <si>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</si>
  <si>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</si>
  <si>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</si>
  <si>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</si>
  <si>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</si>
  <si>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</si>
  <si>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</si>
  <si>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</si>
  <si>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</si>
  <si>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</si>
  <si>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</si>
  <si>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</si>
  <si>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</si>
  <si>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</si>
  <si>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</si>
  <si>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</si>
  <si>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</si>
  <si>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</si>
  <si>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</si>
  <si>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</si>
  <si>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</si>
  <si>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</si>
  <si>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</si>
  <si>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</si>
  <si>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</si>
  <si>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</si>
  <si>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</si>
  <si>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</si>
  <si>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</si>
  <si>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</si>
  <si>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</si>
  <si>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</si>
  <si>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</si>
  <si>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</si>
  <si>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</si>
  <si>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</si>
  <si>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</si>
  <si>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</si>
  <si>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</si>
  <si>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</si>
  <si>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</si>
  <si>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</si>
  <si>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</si>
  <si>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</si>
  <si>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</si>
  <si>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</si>
  <si>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</si>
  <si>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</si>
  <si>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</si>
  <si>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</si>
  <si>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</si>
  <si>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</si>
  <si>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</si>
  <si>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</si>
  <si>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</si>
  <si>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</si>
  <si>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</si>
  <si>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</si>
  <si>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</si>
  <si>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</si>
  <si>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</si>
  <si>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</si>
  <si>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</si>
  <si>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</si>
  <si>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</si>
  <si>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</si>
  <si>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</si>
  <si>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</si>
  <si>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</si>
  <si>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</si>
  <si>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</si>
  <si>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</si>
  <si>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</si>
  <si>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</si>
  <si>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</si>
  <si>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</si>
  <si>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</si>
  <si>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</si>
  <si>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</si>
  <si>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</si>
  <si>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</si>
  <si>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</si>
  <si>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</si>
  <si>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</si>
  <si>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</si>
  <si>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</si>
  <si>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</si>
  <si>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</si>
  <si>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</si>
  <si>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</si>
  <si>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</si>
  <si>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</si>
  <si>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</si>
  <si>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</si>
  <si>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</si>
  <si>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</si>
  <si>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</si>
  <si>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</si>
  <si>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</si>
  <si>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</si>
  <si>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</si>
  <si>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</si>
  <si>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</si>
  <si>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</si>
  <si>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</si>
  <si>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</si>
  <si>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</si>
  <si>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</si>
  <si>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</si>
  <si>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</si>
  <si>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</si>
  <si>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</si>
  <si>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</si>
  <si>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</si>
  <si>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</si>
  <si>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</si>
  <si>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</si>
  <si>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</si>
  <si>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</si>
  <si>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</si>
  <si>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</si>
  <si>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</si>
  <si>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</si>
  <si>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</si>
  <si>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</si>
  <si>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</si>
  <si>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</si>
  <si>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</si>
  <si>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</si>
  <si>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</si>
  <si>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</si>
  <si>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</si>
  <si>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</si>
  <si>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</si>
  <si>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</si>
  <si>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</si>
  <si>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</si>
  <si>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</si>
  <si>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</si>
  <si>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</si>
  <si>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</si>
  <si>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</si>
  <si>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</si>
  <si>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</si>
  <si>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</si>
  <si>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</si>
  <si>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</si>
  <si>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</si>
  <si>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</si>
  <si>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</si>
  <si>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</si>
  <si>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</si>
  <si>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</si>
  <si>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</si>
  <si>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</si>
  <si>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</si>
  <si>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</si>
  <si>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</si>
  <si>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</si>
  <si>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</si>
  <si>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</si>
  <si>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</si>
  <si>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</si>
  <si>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</si>
  <si>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</si>
  <si>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</si>
  <si>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</si>
  <si>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</si>
  <si>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</si>
  <si>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</si>
  <si>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</si>
  <si>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</si>
  <si>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</si>
  <si>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</si>
  <si>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</si>
  <si>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</si>
  <si>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</si>
  <si>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</si>
  <si>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</si>
  <si>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</si>
  <si>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</si>
  <si>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</si>
  <si>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</si>
  <si>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</si>
  <si>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</si>
  <si>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</si>
  <si>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</si>
  <si>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</si>
  <si>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</si>
  <si>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</si>
  <si>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</si>
  <si>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</si>
  <si>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</si>
  <si>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</si>
  <si>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</si>
  <si>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</si>
  <si>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</si>
  <si>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</si>
  <si>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</si>
  <si>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</si>
  <si>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</si>
  <si>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</si>
  <si>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</si>
  <si>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</si>
  <si>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</si>
  <si>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</si>
  <si>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</si>
  <si>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</si>
  <si>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</si>
  <si>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</si>
  <si>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</si>
  <si>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</si>
  <si>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</si>
  <si>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</si>
  <si>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</si>
  <si>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</si>
  <si>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</si>
  <si>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</si>
  <si>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</si>
  <si>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</si>
  <si>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</si>
  <si>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</si>
  <si>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</si>
  <si>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</si>
  <si>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</si>
  <si>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</si>
  <si>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</si>
  <si>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</si>
  <si>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</si>
  <si>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</si>
  <si>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</si>
  <si>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</si>
  <si>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</si>
  <si>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</si>
  <si>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</si>
  <si>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</si>
  <si>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</si>
  <si>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</si>
  <si>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</si>
  <si>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</si>
  <si>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</si>
  <si>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</si>
  <si>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</si>
  <si>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</si>
  <si>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</si>
  <si>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</si>
  <si>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</si>
  <si>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</si>
  <si>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</si>
  <si>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</si>
  <si>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</si>
  <si>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</si>
  <si>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</si>
  <si>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</si>
  <si>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</si>
  <si>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</si>
  <si>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</si>
  <si>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</si>
  <si>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</si>
  <si>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</si>
  <si>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</si>
  <si>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</si>
  <si>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</si>
  <si>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</si>
  <si>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</si>
  <si>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</si>
  <si>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</si>
  <si>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</si>
  <si>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</si>
  <si>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</si>
  <si>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</si>
  <si>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</si>
  <si>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</si>
  <si>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</si>
  <si>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</si>
  <si>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</si>
  <si>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</si>
  <si>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</si>
  <si>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</si>
  <si>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</si>
  <si>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</si>
  <si>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</si>
  <si>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</si>
  <si>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</si>
  <si>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</si>
  <si>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</si>
  <si>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</si>
  <si>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</si>
  <si>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</si>
  <si>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</si>
  <si>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</si>
  <si>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</si>
  <si>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</si>
  <si>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</si>
  <si>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</si>
  <si>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</si>
  <si>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</si>
  <si>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</si>
  <si>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</si>
  <si>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</si>
  <si>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</si>
  <si>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</si>
  <si>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</si>
  <si>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</si>
  <si>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</si>
  <si>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</si>
  <si>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</si>
  <si>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</si>
  <si>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</si>
  <si>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</si>
  <si>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</si>
  <si>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https://bolid.ru/id=12</t>
  </si>
  <si>
    <t>Revit 17</t>
  </si>
  <si>
    <t>Версия 1</t>
  </si>
  <si>
    <t>20.11.18</t>
  </si>
  <si>
    <t>шт</t>
  </si>
  <si>
    <t>ЗАО НВП «Болид»</t>
  </si>
  <si>
    <t>АЦДР.426469.028</t>
  </si>
  <si>
    <t>UR</t>
  </si>
  <si>
    <t>Цвет материалов семейства  может незначительно отличаться от реального.</t>
  </si>
  <si>
    <t>BC_Преобразователь_Интерфейсов_Болид_С2000-Ethernet</t>
  </si>
  <si>
    <t>С2000-Ethernet</t>
  </si>
  <si>
    <t>Преобразователь интерфейсов RS-232/RS-485 в Ethernet. От -30 до +55°С</t>
  </si>
  <si>
    <t>Преобразователь интерфейсов RS-485/RS-232 в Ethernet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</si>
</sst>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1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C17" sqref="C17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6" t="s">
        <v>494</v>
      </c>
      <c r="B1" s="26"/>
      <c r="C1" s="26"/>
      <c r="D1" s="11"/>
      <c r="E1" s="11"/>
      <c r="F1" s="11"/>
    </row>
    <row r="2" spans="1:6" ht="35.25" customHeight="1" thickBot="1" x14ac:dyDescent="0.3">
      <c r="A2" s="27" t="s">
        <v>493</v>
      </c>
      <c r="B2" s="27"/>
      <c r="C2" s="27"/>
      <c r="D2" s="12"/>
      <c r="E2" s="12"/>
      <c r="F2" s="12"/>
    </row>
    <row r="3" spans="1:6" ht="35.25" customHeight="1" thickBot="1" x14ac:dyDescent="0.3">
      <c r="A3" s="28" t="s">
        <v>505</v>
      </c>
      <c r="B3" s="29"/>
      <c r="C3" s="30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16" t="s">
        <v>491</v>
      </c>
      <c r="D4" s="10"/>
      <c r="E4" s="10"/>
      <c r="F4" s="10"/>
    </row>
    <row r="5" spans="1:6" ht="47.25" x14ac:dyDescent="0.25">
      <c r="A5" s="18" t="s">
        <v>462</v>
      </c>
      <c r="B5" s="19" t="str">
        <f>IF(A5="-------",A5,VLOOKUP(A5,Лист2!$A$1:$B$284,2,FALSE))</f>
        <v>Ссылка на документацию по изделию</v>
      </c>
      <c r="C5" s="31" t="s">
        <v>496</v>
      </c>
      <c r="D5" s="9"/>
      <c r="E5" s="9"/>
      <c r="F5" s="9"/>
    </row>
    <row r="6" spans="1:6" ht="31.5" x14ac:dyDescent="0.25">
      <c r="A6" s="20" t="s">
        <v>305</v>
      </c>
      <c r="B6" s="17" t="str">
        <f>IF(A6="-------",A6,VLOOKUP(A6,Лист2!$A$1:$B$284,2,FALSE))</f>
        <v>Ссылка на web-страницу изделия</v>
      </c>
      <c r="C6" s="32" t="s">
        <v>496</v>
      </c>
      <c r="D6" s="9"/>
      <c r="E6" s="9"/>
      <c r="F6" s="9"/>
    </row>
    <row r="7" spans="1:6" ht="47.25" x14ac:dyDescent="0.25">
      <c r="A7" s="20" t="s">
        <v>162</v>
      </c>
      <c r="B7" s="17" t="str">
        <f>IF(A7="-------",A7,VLOOKUP(A7,Лист2!$A$1:$B$284,2,FALSE))</f>
        <v>Указывается версия Revit, для которой разработно и протестировано семейство.</v>
      </c>
      <c r="C7" s="21" t="s">
        <v>497</v>
      </c>
      <c r="D7" s="9"/>
      <c r="E7" s="9"/>
      <c r="F7" s="9"/>
    </row>
    <row r="8" spans="1:6" ht="31.5" x14ac:dyDescent="0.25">
      <c r="A8" s="20" t="s">
        <v>84</v>
      </c>
      <c r="B8" s="17" t="str">
        <f>IF(A8="-------",A8,VLOOKUP(A8,Лист2!$A$1:$B$284,2,FALSE))</f>
        <v>Указывается версия семейства (по правилам именования версий)</v>
      </c>
      <c r="C8" s="21" t="s">
        <v>498</v>
      </c>
      <c r="D8" s="9"/>
      <c r="E8" s="9"/>
      <c r="F8" s="9"/>
    </row>
    <row r="9" spans="1:6" ht="31.5" x14ac:dyDescent="0.25">
      <c r="A9" s="20" t="s">
        <v>261</v>
      </c>
      <c r="B9" s="17">
        <f>IF(A9="-------",A9,VLOOKUP(A9,Лист2!$A$1:$B$284,2,FALSE))</f>
        <v>0</v>
      </c>
      <c r="C9" s="21" t="s">
        <v>499</v>
      </c>
      <c r="D9" s="9"/>
      <c r="E9" s="9"/>
      <c r="F9" s="9"/>
    </row>
    <row r="10" spans="1:6" ht="31.5" x14ac:dyDescent="0.25">
      <c r="A10" s="20" t="s">
        <v>40</v>
      </c>
      <c r="B10" s="17" t="str">
        <f>IF(A10="-------",A10,VLOOKUP(A10,Лист2!$A$1:$B$284,2,FALSE))</f>
        <v>Единица измерения (кг, м.п., м², м³ и т.д.)</v>
      </c>
      <c r="C10" s="21" t="s">
        <v>500</v>
      </c>
      <c r="D10" s="9"/>
      <c r="E10" s="9"/>
      <c r="F10" s="9"/>
    </row>
    <row r="11" spans="1:6" ht="31.5" x14ac:dyDescent="0.25">
      <c r="A11" s="20" t="s">
        <v>254</v>
      </c>
      <c r="B11" s="17" t="str">
        <f>IF(A11="-------",A11,VLOOKUP(A11,Лист2!$A$1:$B$284,2,FALSE))</f>
        <v>Завод изготовитель оборудования</v>
      </c>
      <c r="C11" s="21" t="s">
        <v>501</v>
      </c>
      <c r="D11" s="9"/>
      <c r="E11" s="9"/>
      <c r="F11" s="9"/>
    </row>
    <row r="12" spans="1:6" ht="31.5" x14ac:dyDescent="0.25">
      <c r="A12" s="20" t="s">
        <v>409</v>
      </c>
      <c r="B12" s="17" t="str">
        <f>IF(A12="-------",A12,VLOOKUP(A12,Лист2!$A$1:$B$284,2,FALSE))</f>
        <v>Код оборудования, изделия, материала</v>
      </c>
      <c r="C12" s="21" t="s">
        <v>502</v>
      </c>
      <c r="D12" s="9"/>
      <c r="E12" s="9"/>
      <c r="F12" s="9"/>
    </row>
    <row r="13" spans="1:6" ht="31.5" x14ac:dyDescent="0.25">
      <c r="A13" s="20" t="s">
        <v>313</v>
      </c>
      <c r="B13" s="17" t="str">
        <f>IF(A13="-------",A13,VLOOKUP(A13,Лист2!$A$1:$B$284,2,FALSE))</f>
        <v>Тип, марка, обозначение документа, опросного листа</v>
      </c>
      <c r="C13" s="21" t="s">
        <v>506</v>
      </c>
      <c r="D13" s="9"/>
      <c r="E13" s="9"/>
      <c r="F13" s="9"/>
    </row>
    <row r="14" spans="1:6" ht="15.75" x14ac:dyDescent="0.25">
      <c r="A14" s="20" t="s">
        <v>0</v>
      </c>
      <c r="B14" s="17" t="str">
        <f>IF(A14="-------",A14,VLOOKUP(A14,Лист2!$A$1:$B$284,2,FALSE))</f>
        <v>Масса единицы изделия</v>
      </c>
      <c r="C14" s="21">
        <v>0.2</v>
      </c>
      <c r="D14" s="9"/>
      <c r="E14" s="9"/>
      <c r="F14" s="9"/>
    </row>
    <row r="15" spans="1:6" ht="63" x14ac:dyDescent="0.25">
      <c r="A15" s="20" t="s">
        <v>411</v>
      </c>
      <c r="B15" s="17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1" t="s">
        <v>507</v>
      </c>
      <c r="D15" s="9"/>
      <c r="E15" s="9"/>
      <c r="F15" s="9"/>
    </row>
    <row r="16" spans="1:6" ht="47.25" x14ac:dyDescent="0.25">
      <c r="A16" s="20" t="s">
        <v>206</v>
      </c>
      <c r="B16" s="17" t="str">
        <f>IF(A16="-------",A16,VLOOKUP(A16,Лист2!$A$1:$B$284,2,FALSE))</f>
        <v>Наименование в краткой форме, для размещения на графических документах</v>
      </c>
      <c r="C16" s="21" t="s">
        <v>508</v>
      </c>
      <c r="D16" s="9"/>
      <c r="E16" s="9"/>
      <c r="F16" s="9"/>
    </row>
    <row r="17" spans="1:6" ht="47.25" x14ac:dyDescent="0.25">
      <c r="A17" s="20" t="s">
        <v>309</v>
      </c>
      <c r="B17" s="17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1" t="s">
        <v>503</v>
      </c>
      <c r="D17" s="9"/>
      <c r="E17" s="9"/>
      <c r="F17" s="9"/>
    </row>
    <row r="18" spans="1:6" ht="15.75" x14ac:dyDescent="0.25">
      <c r="A18" s="20" t="s">
        <v>208</v>
      </c>
      <c r="B18" s="17">
        <f>IF(A18="-------",A18,VLOOKUP(A18,Лист2!$A$1:$B$284,2,FALSE))</f>
        <v>0</v>
      </c>
      <c r="C18" s="21"/>
      <c r="D18" s="9"/>
      <c r="E18" s="9"/>
      <c r="F18" s="9"/>
    </row>
    <row r="19" spans="1:6" ht="15.75" x14ac:dyDescent="0.25">
      <c r="A19" s="20" t="s">
        <v>442</v>
      </c>
      <c r="B19" s="17" t="str">
        <f>IF(A19="-------",A19,VLOOKUP(A19,Лист2!$A$1:$B$284,2,FALSE))</f>
        <v>Габаритный размер (высота элемента)</v>
      </c>
      <c r="C19" s="21">
        <v>107</v>
      </c>
      <c r="D19" s="9"/>
      <c r="E19" s="9"/>
      <c r="F19" s="9"/>
    </row>
    <row r="20" spans="1:6" ht="31.5" x14ac:dyDescent="0.25">
      <c r="A20" s="20" t="s">
        <v>336</v>
      </c>
      <c r="B20" s="17" t="str">
        <f>IF(A20="-------",A20,VLOOKUP(A20,Лист2!$A$1:$B$284,2,FALSE))</f>
        <v>Глубина проема, отверстия, приямка</v>
      </c>
      <c r="C20" s="21">
        <v>39</v>
      </c>
      <c r="D20" s="9"/>
      <c r="E20" s="9"/>
      <c r="F20" s="9"/>
    </row>
    <row r="21" spans="1:6" ht="31.5" x14ac:dyDescent="0.25">
      <c r="A21" s="22" t="s">
        <v>295</v>
      </c>
      <c r="B21" s="17" t="str">
        <f>IF(A21="-------",A21,VLOOKUP(A21,Лист2!$A$1:$B$284,2,FALSE))</f>
        <v>Габаритный размер (ширина элемента)</v>
      </c>
      <c r="C21" s="21">
        <v>102</v>
      </c>
      <c r="D21" s="9"/>
      <c r="E21" s="9"/>
      <c r="F21" s="9"/>
    </row>
    <row r="22" spans="1:6" ht="47.25" x14ac:dyDescent="0.25">
      <c r="A22" s="22" t="s">
        <v>180</v>
      </c>
      <c r="B22" s="17" t="str">
        <f>IF(A22="-------",A22,VLOOKUP(A22,Лист2!$A$1:$B$284,2,FALSE))</f>
        <v>Примечание к материалу</v>
      </c>
      <c r="C22" s="21" t="s">
        <v>504</v>
      </c>
      <c r="D22" s="9"/>
      <c r="E22" s="9"/>
      <c r="F22" s="9"/>
    </row>
    <row r="23" spans="1:6" ht="15.75" x14ac:dyDescent="0.25">
      <c r="A23" s="22" t="s">
        <v>495</v>
      </c>
      <c r="B23" s="17" t="str">
        <f>IF(A23="-------",A23,VLOOKUP(A23,Лист2!$A$1:$B$284,2,FALSE))</f>
        <v>-------</v>
      </c>
      <c r="C23" s="21" t="s">
        <v>495</v>
      </c>
      <c r="D23" s="9"/>
      <c r="E23" s="9"/>
      <c r="F23" s="9"/>
    </row>
    <row r="24" spans="1:6" ht="31.5" x14ac:dyDescent="0.25">
      <c r="A24" s="22" t="s">
        <v>275</v>
      </c>
      <c r="B24" s="17" t="str">
        <f>IF(A24="-------",A24,VLOOKUP(A24,Лист2!$A$1:$B$284,2,FALSE))</f>
        <v>Расстояние от центра до верхней границы зоны обслуживания</v>
      </c>
      <c r="C24" s="21">
        <v>200</v>
      </c>
      <c r="D24" s="9"/>
      <c r="E24" s="9"/>
      <c r="F24" s="9"/>
    </row>
    <row r="25" spans="1:6" ht="31.5" x14ac:dyDescent="0.25">
      <c r="A25" s="22" t="s">
        <v>340</v>
      </c>
      <c r="B25" s="17" t="str">
        <f>IF(A25="-------",A25,VLOOKUP(A25,Лист2!$A$1:$B$284,2,FALSE))</f>
        <v>Расстояние от центра до левой границы зоны обслуживания</v>
      </c>
      <c r="C25" s="21">
        <v>200.000000000011</v>
      </c>
      <c r="D25" s="9"/>
      <c r="E25" s="9"/>
      <c r="F25" s="9"/>
    </row>
    <row r="26" spans="1:6" ht="31.5" x14ac:dyDescent="0.25">
      <c r="A26" s="22" t="s">
        <v>482</v>
      </c>
      <c r="B26" s="17" t="str">
        <f>IF(A26="-------",A26,VLOOKUP(A26,Лист2!$A$1:$B$284,2,FALSE))</f>
        <v>Расстояние от центра до нижней границы зоны обслуживания</v>
      </c>
      <c r="C26" s="21">
        <v>200</v>
      </c>
      <c r="D26" s="9"/>
      <c r="E26" s="9"/>
      <c r="F26" s="9"/>
    </row>
    <row r="27" spans="1:6" ht="31.5" x14ac:dyDescent="0.25">
      <c r="A27" s="22" t="s">
        <v>222</v>
      </c>
      <c r="B27" s="17" t="str">
        <f>IF(A27="-------",A27,VLOOKUP(A27,Лист2!$A$1:$B$284,2,FALSE))</f>
        <v>Расстояние от центра до правой границы зоны обслуживания</v>
      </c>
      <c r="C27" s="21">
        <v>199.99999999998801</v>
      </c>
      <c r="D27" s="9"/>
      <c r="E27" s="9"/>
      <c r="F27" s="9"/>
    </row>
    <row r="28" spans="1:6" ht="15.75" x14ac:dyDescent="0.25">
      <c r="A28" s="22" t="s">
        <v>142</v>
      </c>
      <c r="B28" s="17" t="str">
        <f>IF(A28="-------",A28,VLOOKUP(A28,Лист2!$A$1:$B$284,2,FALSE))</f>
        <v>Глубина зоны обслуживания</v>
      </c>
      <c r="C28" s="21">
        <v>500</v>
      </c>
      <c r="D28" s="9"/>
      <c r="E28" s="9"/>
      <c r="F28" s="9"/>
    </row>
    <row r="29" spans="1:6" ht="63" x14ac:dyDescent="0.25">
      <c r="A29" s="22" t="s">
        <v>287</v>
      </c>
      <c r="B29" s="17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1">
        <v>0</v>
      </c>
      <c r="D29" s="9"/>
      <c r="E29" s="9"/>
      <c r="F29" s="9"/>
    </row>
    <row r="30" spans="1:6" ht="32.25" thickBot="1" x14ac:dyDescent="0.3">
      <c r="A30" s="23" t="s">
        <v>433</v>
      </c>
      <c r="B30" s="24" t="str">
        <f>IF(A30="-------",A30,VLOOKUP(A30,Лист2!$A$1:$B$284,2,FALSE))</f>
        <v>Смещение условно-графического обозначения по оси Х влево, вправо.</v>
      </c>
      <c r="C30" s="25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2020-05-27T12:30:28Z</dcterms:modified>
</cp:coreProperties>
</file>