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<sst xmlns="http://schemas.openxmlformats.org/spreadsheetml/2006/main" count="575" uniqueCount="508">
  <si>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</si>
  <si>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</si>
  <si>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</si>
  <si>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</si>
  <si>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</si>
  <si>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</si>
  <si>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</si>
  <si>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</si>
  <si>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</si>
  <si>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</si>
  <si>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</si>
  <si>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</si>
  <si>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</si>
  <si>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</si>
  <si>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</si>
  <si>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</si>
  <si>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</si>
  <si>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</si>
  <si>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</si>
  <si>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</si>
  <si>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</si>
  <si>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</si>
  <si>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</si>
  <si>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</si>
  <si>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</si>
  <si>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</si>
  <si>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</si>
  <si>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</si>
  <si>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</si>
  <si>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</si>
  <si>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</si>
  <si>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</si>
  <si>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</si>
  <si>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</si>
  <si>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</si>
  <si>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</si>
  <si>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</si>
  <si>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</si>
  <si>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</si>
  <si>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</si>
  <si>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</si>
  <si>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</si>
  <si>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</si>
  <si>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</si>
  <si>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</si>
  <si>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</si>
  <si>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</si>
  <si>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</si>
  <si>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</si>
  <si>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</si>
  <si>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</si>
  <si>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</si>
  <si>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</si>
  <si>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</si>
  <si>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</si>
  <si>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</si>
  <si>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</si>
  <si>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</si>
  <si>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</si>
  <si>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</si>
  <si>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</si>
  <si>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</si>
  <si>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</si>
  <si>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</si>
  <si>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</si>
  <si>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</si>
  <si>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</si>
  <si>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</si>
  <si>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</si>
  <si>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</si>
  <si>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</si>
  <si>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</si>
  <si>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</si>
  <si>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</si>
  <si>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</si>
  <si>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</si>
  <si>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</si>
  <si>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</si>
  <si>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</si>
  <si>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</si>
  <si>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</si>
  <si>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</si>
  <si>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</si>
  <si>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</si>
  <si>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</si>
  <si>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</si>
  <si>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</si>
  <si>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</si>
  <si>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</si>
  <si>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</si>
  <si>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</si>
  <si>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</si>
  <si>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</si>
  <si>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</si>
  <si>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</si>
  <si>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</si>
  <si>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</si>
  <si>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</si>
  <si>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</si>
  <si>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</si>
  <si>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</si>
  <si>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</si>
  <si>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</si>
  <si>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</si>
  <si>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</si>
  <si>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</si>
  <si>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</si>
  <si>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</si>
  <si>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</si>
  <si>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</si>
  <si>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</si>
  <si>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</si>
  <si>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</si>
  <si>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</si>
  <si>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</si>
  <si>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</si>
  <si>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</si>
  <si>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</si>
  <si>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</si>
  <si>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</si>
  <si>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</si>
  <si>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</si>
  <si>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</si>
  <si>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</si>
  <si>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</si>
  <si>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</si>
  <si>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</si>
  <si>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</si>
  <si>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</si>
  <si>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</si>
  <si>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</si>
  <si>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</si>
  <si>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</si>
  <si>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</si>
  <si>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</si>
  <si>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</si>
  <si>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</si>
  <si>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</si>
  <si>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</si>
  <si>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</si>
  <si>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</si>
  <si>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</si>
  <si>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</si>
  <si>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</si>
  <si>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</si>
  <si>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</si>
  <si>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</si>
  <si>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</si>
  <si>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</si>
  <si>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</si>
  <si>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</si>
  <si>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</si>
  <si>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</si>
  <si>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</si>
  <si>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</si>
  <si>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</si>
  <si>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</si>
  <si>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</si>
  <si>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</si>
  <si>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</si>
  <si>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</si>
  <si>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</si>
  <si>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</si>
  <si>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</si>
  <si>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</si>
  <si>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</si>
  <si>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</si>
  <si>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</si>
  <si>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</si>
  <si>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</si>
  <si>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</si>
  <si>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</si>
  <si>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</si>
  <si>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</si>
  <si>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</si>
  <si>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</si>
  <si>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</si>
  <si>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</si>
  <si>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</si>
  <si>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</si>
  <si>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</si>
  <si>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</si>
  <si>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</si>
  <si>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</si>
  <si>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</si>
  <si>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</si>
  <si>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</si>
  <si>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</si>
  <si>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</si>
  <si>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</si>
  <si>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</si>
  <si>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</si>
  <si>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</si>
  <si>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</si>
  <si>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</si>
  <si>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</si>
  <si>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</si>
  <si>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</si>
  <si>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</si>
  <si>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</si>
  <si>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</si>
  <si>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</si>
  <si>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</si>
  <si>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</si>
  <si>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</si>
  <si>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</si>
  <si>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</si>
  <si>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</si>
  <si>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</si>
  <si>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</si>
  <si>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</si>
  <si>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</si>
  <si>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</si>
  <si>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</si>
  <si>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</si>
  <si>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</si>
  <si>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</si>
  <si>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</si>
  <si>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</si>
  <si>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</si>
  <si>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</si>
  <si>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</si>
  <si>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</si>
  <si>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</si>
  <si>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</si>
  <si>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</si>
  <si>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</si>
  <si>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</si>
  <si>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</si>
  <si>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</si>
  <si>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</si>
  <si>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</si>
  <si>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</si>
  <si>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</si>
  <si>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</si>
  <si>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</si>
  <si>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</si>
  <si>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</si>
  <si>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</si>
  <si>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</si>
  <si>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</si>
  <si>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</si>
  <si>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</si>
  <si>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</si>
  <si>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</si>
  <si>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</si>
  <si>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</si>
  <si>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</si>
  <si>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</si>
  <si>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</si>
  <si>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</si>
  <si>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</si>
  <si>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</si>
  <si>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</si>
  <si>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</si>
  <si>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</si>
  <si>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</si>
  <si>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</si>
  <si>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</si>
  <si>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</si>
  <si>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</si>
  <si>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</si>
  <si>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</si>
  <si>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</si>
  <si>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</si>
  <si>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</si>
  <si>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</si>
  <si>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</si>
  <si>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</si>
  <si>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</si>
  <si>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</si>
  <si>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</si>
  <si>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</si>
  <si>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</si>
  <si>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</si>
  <si>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</si>
  <si>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</si>
  <si>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</si>
  <si>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</si>
  <si>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</si>
  <si>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</si>
  <si>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</si>
  <si>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</si>
  <si>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</si>
  <si>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</si>
  <si>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</si>
  <si>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</si>
  <si>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</si>
  <si>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</si>
  <si>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</si>
  <si>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</si>
  <si>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</si>
  <si>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</si>
  <si>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</si>
  <si>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</si>
  <si>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</si>
  <si>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</si>
  <si>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</si>
  <si>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</si>
  <si>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</si>
  <si>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</si>
  <si>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</si>
  <si>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</si>
  <si>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</si>
  <si>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</si>
  <si>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</si>
  <si>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</si>
  <si>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</si>
  <si>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</si>
  <si>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</si>
  <si>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</si>
  <si>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</si>
  <si>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</si>
  <si>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</si>
  <si>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</si>
  <si>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</si>
  <si>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</si>
  <si>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</si>
  <si>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</si>
  <si>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</si>
  <si>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</si>
  <si>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</si>
  <si>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</si>
  <si>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</si>
  <si>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</si>
  <si>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</si>
  <si>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</si>
  <si>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</si>
  <si>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</si>
  <si>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</si>
  <si>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</si>
  <si>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</si>
  <si>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</si>
  <si>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</si>
  <si>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</si>
  <si>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</si>
  <si>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</si>
  <si>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</si>
  <si>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</si>
  <si>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</si>
  <si>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</si>
  <si>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</si>
  <si>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</si>
  <si>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</si>
  <si>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</si>
  <si>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</si>
  <si>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</si>
  <si>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</si>
  <si>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</si>
  <si>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</si>
  <si>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</si>
  <si>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</si>
  <si>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</si>
  <si>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</si>
  <si>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</si>
  <si>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</si>
  <si>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</si>
  <si>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</si>
  <si>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</si>
  <si>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</si>
  <si>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</si>
  <si>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</si>
  <si>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</si>
  <si>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</si>
  <si>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</si>
  <si>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</si>
  <si>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</si>
  <si>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</si>
  <si>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</si>
  <si>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</si>
  <si>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</si>
  <si>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</si>
  <si>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</si>
  <si>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</si>
  <si>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</si>
  <si>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</si>
  <si>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</si>
  <si>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</si>
  <si>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</si>
  <si>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</si>
  <si>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</si>
  <si>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</si>
  <si>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</si>
  <si>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</si>
  <si>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</si>
  <si>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</si>
  <si>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</si>
  <si>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</si>
  <si>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</si>
  <si>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</si>
  <si>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</si>
  <si>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</si>
  <si>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</si>
  <si>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</si>
  <si>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</si>
  <si>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</si>
  <si>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</si>
  <si>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</si>
  <si>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</si>
  <si>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</si>
  <si>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</si>
  <si>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</si>
  <si>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</si>
  <si>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</si>
  <si>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</si>
  <si>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</si>
  <si>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</si>
  <si>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</si>
  <si>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</si>
  <si>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</si>
  <si>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</si>
  <si>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</si>
  <si>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</si>
  <si>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</si>
  <si>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</si>
  <si>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</si>
  <si>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</si>
  <si>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</si>
  <si>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</si>
  <si>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</si>
  <si>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</si>
  <si>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</si>
  <si>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</si>
  <si>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</si>
  <si>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</si>
  <si>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</si>
  <si>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</si>
  <si>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</si>
  <si>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</si>
  <si>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</si>
  <si>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</si>
  <si>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</si>
  <si>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</si>
  <si>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</si>
  <si>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</si>
  <si>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</si>
  <si>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</si>
  <si>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</si>
  <si>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</si>
  <si>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</si>
  <si>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</si>
  <si>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</si>
  <si>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</si>
  <si>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</si>
  <si>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</si>
  <si>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</si>
  <si>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</si>
  <si>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</si>
  <si>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</si>
  <si>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</si>
  <si>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</si>
  <si>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</si>
  <si>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</si>
  <si>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</si>
  <si>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</si>
  <si>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</si>
  <si>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</si>
  <si>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</si>
  <si>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</si>
  <si>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</si>
  <si>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</si>
  <si>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</si>
  <si>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</si>
  <si>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</si>
  <si>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</si>
  <si>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</si>
  <si>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</si>
  <si>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</si>
  <si>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</si>
  <si>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</si>
  <si>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</si>
  <si>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</si>
  <si>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</si>
  <si>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</si>
  <si>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</si>
  <si>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</si>
  <si>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</si>
  <si>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</si>
  <si>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</si>
  <si>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</si>
  <si>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</si>
  <si>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</si>
  <si>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</si>
  <si>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</si>
  <si>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</si>
  <si>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</si>
  <si>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</si>
  <si>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</si>
  <si>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</si>
  <si>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</si>
  <si>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</si>
  <si>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</si>
  <si>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</si>
  <si>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</si>
  <si>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</si>
  <si>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</si>
  <si>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https://bolid.ru/id=202</t>
  </si>
  <si>
    <t>Revit 17</t>
  </si>
  <si>
    <t>23.04.19</t>
  </si>
  <si>
    <t>шт</t>
  </si>
  <si>
    <t>ЗАО НВП «Болид»</t>
  </si>
  <si>
    <t>АЦДР.426469.015-04</t>
  </si>
  <si>
    <t>Блок индикации предназначен для работы в составе ИСО «Орион» совместно с пультом контроля и управления «С2000» («С2000М») и отображения с помощью встроенных индикаторов и звуковой сигнализации сообщений о событиях в 60 разделах системы., Управление разделами с помощью ключей Touch Memory</t>
  </si>
  <si>
    <t>BI</t>
  </si>
  <si>
    <t>Цвет материалов семейства  может незначительно отличаться от реального.</t>
  </si>
  <si>
    <t>Блок индикации</t>
  </si>
  <si>
    <t>BC_БлокИндикации_Болид_С2000-БИ_Исп.02</t>
  </si>
  <si>
    <t>С2000-БИ исп.02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</si>
</sst>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14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7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G3" sqref="G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506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5" t="s">
        <v>491</v>
      </c>
      <c r="D4" s="10"/>
      <c r="E4" s="10"/>
      <c r="F4" s="10"/>
    </row>
    <row r="5" spans="1:6" ht="47.25" x14ac:dyDescent="0.25">
      <c r="A5" s="17" t="s">
        <v>462</v>
      </c>
      <c r="B5" s="22" t="str">
        <f>IF(A5="-------",A5,VLOOKUP(A5,Лист2!$A$1:$B$284,2,FALSE))</f>
        <v>Ссылка на документацию по изделию</v>
      </c>
      <c r="C5" s="31" t="s">
        <v>496</v>
      </c>
      <c r="D5" s="9"/>
      <c r="E5" s="9"/>
      <c r="F5" s="9"/>
    </row>
    <row r="6" spans="1:6" ht="31.5" x14ac:dyDescent="0.25">
      <c r="A6" s="18" t="s">
        <v>305</v>
      </c>
      <c r="B6" s="23" t="str">
        <f>IF(A6="-------",A6,VLOOKUP(A6,Лист2!$A$1:$B$284,2,FALSE))</f>
        <v>Ссылка на web-страницу изделия</v>
      </c>
      <c r="C6" s="32" t="s">
        <v>496</v>
      </c>
      <c r="D6" s="9"/>
      <c r="E6" s="9"/>
      <c r="F6" s="9"/>
    </row>
    <row r="7" spans="1:6" ht="47.25" x14ac:dyDescent="0.25">
      <c r="A7" s="18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4" t="s">
        <v>497</v>
      </c>
      <c r="D7" s="9"/>
      <c r="E7" s="9"/>
      <c r="F7" s="9"/>
    </row>
    <row r="8" spans="1:6" ht="31.5" x14ac:dyDescent="0.25">
      <c r="A8" s="18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19">
        <v>2</v>
      </c>
      <c r="D8" s="9"/>
      <c r="E8" s="9"/>
      <c r="F8" s="9"/>
    </row>
    <row r="9" spans="1:6" ht="31.5" x14ac:dyDescent="0.25">
      <c r="A9" s="18" t="s">
        <v>261</v>
      </c>
      <c r="B9" s="16">
        <f>IF(A9="-------",A9,VLOOKUP(A9,Лист2!$A$1:$B$284,2,FALSE))</f>
        <v>0</v>
      </c>
      <c r="C9" s="19" t="s">
        <v>498</v>
      </c>
      <c r="D9" s="9"/>
      <c r="E9" s="9"/>
      <c r="F9" s="9"/>
    </row>
    <row r="10" spans="1:6" ht="31.5" x14ac:dyDescent="0.25">
      <c r="A10" s="18" t="s">
        <v>40</v>
      </c>
      <c r="B10" s="16" t="str">
        <f>IF(A10="-------",A10,VLOOKUP(A10,Лист2!$A$1:$B$284,2,FALSE))</f>
        <v>Единица измерения (кг, м.п., м², м³ и т.д.)</v>
      </c>
      <c r="C10" s="19" t="s">
        <v>499</v>
      </c>
      <c r="D10" s="9"/>
      <c r="E10" s="9"/>
      <c r="F10" s="9"/>
    </row>
    <row r="11" spans="1:6" ht="31.5" x14ac:dyDescent="0.25">
      <c r="A11" s="18" t="s">
        <v>254</v>
      </c>
      <c r="B11" s="16" t="str">
        <f>IF(A11="-------",A11,VLOOKUP(A11,Лист2!$A$1:$B$284,2,FALSE))</f>
        <v>Завод изготовитель оборудования</v>
      </c>
      <c r="C11" s="19" t="s">
        <v>500</v>
      </c>
      <c r="D11" s="9"/>
      <c r="E11" s="9"/>
      <c r="F11" s="9"/>
    </row>
    <row r="12" spans="1:6" ht="31.5" x14ac:dyDescent="0.25">
      <c r="A12" s="18" t="s">
        <v>409</v>
      </c>
      <c r="B12" s="16" t="str">
        <f>IF(A12="-------",A12,VLOOKUP(A12,Лист2!$A$1:$B$284,2,FALSE))</f>
        <v>Код оборудования, изделия, материала</v>
      </c>
      <c r="C12" s="19" t="s">
        <v>501</v>
      </c>
      <c r="D12" s="9"/>
      <c r="E12" s="9"/>
      <c r="F12" s="9"/>
    </row>
    <row r="13" spans="1:6" ht="31.5" x14ac:dyDescent="0.25">
      <c r="A13" s="18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19" t="s">
        <v>507</v>
      </c>
      <c r="D13" s="9"/>
      <c r="E13" s="9"/>
      <c r="F13" s="9"/>
    </row>
    <row r="14" spans="1:6" ht="15.75" x14ac:dyDescent="0.25">
      <c r="A14" s="18" t="s">
        <v>0</v>
      </c>
      <c r="B14" s="16" t="str">
        <f>IF(A14="-------",A14,VLOOKUP(A14,Лист2!$A$1:$B$284,2,FALSE))</f>
        <v>Масса единицы изделия</v>
      </c>
      <c r="C14" s="19">
        <v>0.6</v>
      </c>
      <c r="D14" s="9"/>
      <c r="E14" s="9"/>
      <c r="F14" s="9"/>
    </row>
    <row r="15" spans="1:6" ht="204.75" x14ac:dyDescent="0.25">
      <c r="A15" s="18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9" t="s">
        <v>502</v>
      </c>
      <c r="D15" s="9"/>
      <c r="E15" s="9"/>
      <c r="F15" s="9"/>
    </row>
    <row r="16" spans="1:6" ht="47.25" x14ac:dyDescent="0.25">
      <c r="A16" s="18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19" t="s">
        <v>505</v>
      </c>
      <c r="D16" s="9"/>
      <c r="E16" s="9"/>
      <c r="F16" s="9"/>
    </row>
    <row r="17" spans="1:6" ht="47.25" x14ac:dyDescent="0.25">
      <c r="A17" s="18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9" t="s">
        <v>503</v>
      </c>
      <c r="D17" s="9"/>
      <c r="E17" s="9"/>
      <c r="F17" s="9"/>
    </row>
    <row r="18" spans="1:6" ht="15.75" x14ac:dyDescent="0.25">
      <c r="A18" s="18" t="s">
        <v>208</v>
      </c>
      <c r="B18" s="16">
        <f>IF(A18="-------",A18,VLOOKUP(A18,Лист2!$A$1:$B$284,2,FALSE))</f>
        <v>0</v>
      </c>
      <c r="C18" s="19"/>
      <c r="D18" s="9"/>
      <c r="E18" s="9"/>
      <c r="F18" s="9"/>
    </row>
    <row r="19" spans="1:6" ht="15.75" x14ac:dyDescent="0.25">
      <c r="A19" s="18" t="s">
        <v>442</v>
      </c>
      <c r="B19" s="16" t="str">
        <f>IF(A19="-------",A19,VLOOKUP(A19,Лист2!$A$1:$B$284,2,FALSE))</f>
        <v>Габаритный размер (высота элемента)</v>
      </c>
      <c r="C19" s="19">
        <v>170</v>
      </c>
      <c r="D19" s="9"/>
      <c r="E19" s="9"/>
      <c r="F19" s="9"/>
    </row>
    <row r="20" spans="1:6" ht="31.5" x14ac:dyDescent="0.25">
      <c r="A20" s="18" t="s">
        <v>336</v>
      </c>
      <c r="B20" s="16" t="str">
        <f>IF(A20="-------",A20,VLOOKUP(A20,Лист2!$A$1:$B$284,2,FALSE))</f>
        <v>Глубина проема, отверстия, приямка</v>
      </c>
      <c r="C20" s="19">
        <v>23.5</v>
      </c>
      <c r="D20" s="9"/>
      <c r="E20" s="9"/>
      <c r="F20" s="9"/>
    </row>
    <row r="21" spans="1:6" ht="31.5" x14ac:dyDescent="0.25">
      <c r="A21" s="20" t="s">
        <v>295</v>
      </c>
      <c r="B21" s="16" t="str">
        <f>IF(A21="-------",A21,VLOOKUP(A21,Лист2!$A$1:$B$284,2,FALSE))</f>
        <v>Габаритный размер (ширина элемента)</v>
      </c>
      <c r="C21" s="19">
        <v>340</v>
      </c>
      <c r="D21" s="9"/>
      <c r="E21" s="9"/>
      <c r="F21" s="9"/>
    </row>
    <row r="22" spans="1:6" ht="47.25" x14ac:dyDescent="0.25">
      <c r="A22" s="20" t="s">
        <v>180</v>
      </c>
      <c r="B22" s="16" t="str">
        <f>IF(A22="-------",A22,VLOOKUP(A22,Лист2!$A$1:$B$284,2,FALSE))</f>
        <v>Примечание к материалу</v>
      </c>
      <c r="C22" s="19" t="s">
        <v>504</v>
      </c>
      <c r="D22" s="9"/>
      <c r="E22" s="9"/>
      <c r="F22" s="9"/>
    </row>
    <row r="23" spans="1:6" ht="15.75" x14ac:dyDescent="0.25">
      <c r="A23" s="20" t="s">
        <v>495</v>
      </c>
      <c r="B23" s="16" t="str">
        <f>IF(A23="-------",A23,VLOOKUP(A23,Лист2!$A$1:$B$284,2,FALSE))</f>
        <v>-------</v>
      </c>
      <c r="C23" s="19" t="s">
        <v>495</v>
      </c>
    </row>
    <row r="24" spans="1:6" ht="31.5" x14ac:dyDescent="0.25">
      <c r="A24" s="20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19">
        <v>200</v>
      </c>
    </row>
    <row r="25" spans="1:6" ht="31.5" x14ac:dyDescent="0.25">
      <c r="A25" s="20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19">
        <v>200</v>
      </c>
    </row>
    <row r="26" spans="1:6" ht="31.5" x14ac:dyDescent="0.25">
      <c r="A26" s="20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19">
        <v>200</v>
      </c>
    </row>
    <row r="27" spans="1:6" ht="31.5" x14ac:dyDescent="0.25">
      <c r="A27" s="20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19">
        <v>200</v>
      </c>
    </row>
    <row r="28" spans="1:6" ht="15.75" x14ac:dyDescent="0.25">
      <c r="A28" s="20" t="s">
        <v>142</v>
      </c>
      <c r="B28" s="16" t="str">
        <f>IF(A28="-------",A28,VLOOKUP(A28,Лист2!$A$1:$B$284,2,FALSE))</f>
        <v>Глубина зоны обслуживания</v>
      </c>
      <c r="C28" s="19">
        <v>500</v>
      </c>
    </row>
    <row r="29" spans="1:6" ht="63" x14ac:dyDescent="0.25">
      <c r="A29" s="20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19">
        <v>0</v>
      </c>
    </row>
    <row r="30" spans="1:6" ht="32.25" thickBot="1" x14ac:dyDescent="0.3">
      <c r="A30" s="33" t="s">
        <v>433</v>
      </c>
      <c r="B30" s="21" t="str">
        <f>IF(A30="-------",A30,VLOOKUP(A30,Лист2!$A$1:$B$284,2,FALSE))</f>
        <v>Смещение условно-графического обозначения по оси Х влево, вправо.</v>
      </c>
      <c r="C30" s="34">
        <v>0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2020-06-02T06:54:18Z</dcterms:modified>
</cp:coreProperties>
</file>