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5" i="1"/>
  <c r="B26" i="1"/>
  <c r="B27" i="1"/>
  <c r="B28" i="1"/>
  <c r="B29" i="1"/>
  <c r="B31" i="1"/>
  <c r="B32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<sst xmlns="http://schemas.openxmlformats.org/spreadsheetml/2006/main" count="580" uniqueCount="513">
  <si>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</si>
  <si>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</si>
  <si>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</si>
  <si>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</si>
  <si>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</si>
  <si>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</si>
  <si>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</si>
  <si>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</si>
  <si>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</si>
  <si>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</si>
  <si>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</si>
  <si>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</si>
  <si>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</si>
  <si>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</si>
  <si>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</si>
  <si>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</si>
  <si>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</si>
  <si>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</si>
  <si>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</si>
  <si>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</si>
  <si>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</si>
  <si>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</si>
  <si>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</si>
  <si>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</si>
  <si>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</si>
  <si>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</si>
  <si>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</si>
  <si>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</si>
  <si>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</si>
  <si>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</si>
  <si>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</si>
  <si>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</si>
  <si>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</si>
  <si>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</si>
  <si>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</si>
  <si>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</si>
  <si>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</si>
  <si>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</si>
  <si>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</si>
  <si>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</si>
  <si>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</si>
  <si>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</si>
  <si>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</si>
  <si>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</si>
  <si>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</si>
  <si>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</si>
  <si>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</si>
  <si>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</si>
  <si>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</si>
  <si>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</si>
  <si>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</si>
  <si>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</si>
  <si>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</si>
  <si>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</si>
  <si>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</si>
  <si>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</si>
  <si>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</si>
  <si>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</si>
  <si>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</si>
  <si>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</si>
  <si>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</si>
  <si>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</si>
  <si>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</si>
  <si>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</si>
  <si>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</si>
  <si>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</si>
  <si>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</si>
  <si>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</si>
  <si>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</si>
  <si>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</si>
  <si>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</si>
  <si>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</si>
  <si>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</si>
  <si>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</si>
  <si>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</si>
  <si>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</si>
  <si>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</si>
  <si>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</si>
  <si>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</si>
  <si>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</si>
  <si>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</si>
  <si>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</si>
  <si>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</si>
  <si>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</si>
  <si>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</si>
  <si>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</si>
  <si>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</si>
  <si>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</si>
  <si>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</si>
  <si>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</si>
  <si>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</si>
  <si>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</si>
  <si>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</si>
  <si>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</si>
  <si>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</si>
  <si>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</si>
  <si>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</si>
  <si>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</si>
  <si>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</si>
  <si>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</si>
  <si>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</si>
  <si>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</si>
  <si>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</si>
  <si>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</si>
  <si>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</si>
  <si>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</si>
  <si>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</si>
  <si>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</si>
  <si>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</si>
  <si>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</si>
  <si>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</si>
  <si>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</si>
  <si>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</si>
  <si>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</si>
  <si>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</si>
  <si>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</si>
  <si>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</si>
  <si>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</si>
  <si>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</si>
  <si>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</si>
  <si>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</si>
  <si>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</si>
  <si>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</si>
  <si>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</si>
  <si>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</si>
  <si>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</si>
  <si>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</si>
  <si>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</si>
  <si>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</si>
  <si>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</si>
  <si>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</si>
  <si>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</si>
  <si>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</si>
  <si>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</si>
  <si>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</si>
  <si>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</si>
  <si>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</si>
  <si>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</si>
  <si>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</si>
  <si>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</si>
  <si>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</si>
  <si>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</si>
  <si>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</si>
  <si>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</si>
  <si>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</si>
  <si>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</si>
  <si>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</si>
  <si>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</si>
  <si>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</si>
  <si>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</si>
  <si>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</si>
  <si>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</si>
  <si>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</si>
  <si>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</si>
  <si>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</si>
  <si>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</si>
  <si>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</si>
  <si>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</si>
  <si>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</si>
  <si>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</si>
  <si>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</si>
  <si>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</si>
  <si>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</si>
  <si>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</si>
  <si>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</si>
  <si>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</si>
  <si>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</si>
  <si>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</si>
  <si>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</si>
  <si>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</si>
  <si>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</si>
  <si>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</si>
  <si>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</si>
  <si>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</si>
  <si>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</si>
  <si>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</si>
  <si>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</si>
  <si>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</si>
  <si>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</si>
  <si>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</si>
  <si>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</si>
  <si>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</si>
  <si>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</si>
  <si>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</si>
  <si>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</si>
  <si>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</si>
  <si>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</si>
  <si>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</si>
  <si>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</si>
  <si>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</si>
  <si>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</si>
  <si>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</si>
  <si>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</si>
  <si>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</si>
  <si>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</si>
  <si>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</si>
  <si>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</si>
  <si>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</si>
  <si>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</si>
  <si>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</si>
  <si>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</si>
  <si>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</si>
  <si>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</si>
  <si>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</si>
  <si>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</si>
  <si>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</si>
  <si>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</si>
  <si>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</si>
  <si>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</si>
  <si>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</si>
  <si>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</si>
  <si>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</si>
  <si>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</si>
  <si>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</si>
  <si>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</si>
  <si>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</si>
  <si>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</si>
  <si>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</si>
  <si>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</si>
  <si>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</si>
  <si>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</si>
  <si>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</si>
  <si>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</si>
  <si>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</si>
  <si>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</si>
  <si>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</si>
  <si>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</si>
  <si>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</si>
  <si>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</si>
  <si>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</si>
  <si>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</si>
  <si>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</si>
  <si>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</si>
  <si>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</si>
  <si>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</si>
  <si>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</si>
  <si>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</si>
  <si>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</si>
  <si>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</si>
  <si>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</si>
  <si>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</si>
  <si>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</si>
  <si>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</si>
  <si>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</si>
  <si>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</si>
  <si>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</si>
  <si>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</si>
  <si>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</si>
  <si>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</si>
  <si>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</si>
  <si>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</si>
  <si>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</si>
  <si>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</si>
  <si>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</si>
  <si>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</si>
  <si>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</si>
  <si>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</si>
  <si>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</si>
  <si>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</si>
  <si>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</si>
  <si>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</si>
  <si>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</si>
  <si>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</si>
  <si>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</si>
  <si>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</si>
  <si>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</si>
  <si>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</si>
  <si>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</si>
  <si>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</si>
  <si>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</si>
  <si>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</si>
  <si>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</si>
  <si>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</si>
  <si>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</si>
  <si>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</si>
  <si>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</si>
  <si>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</si>
  <si>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</si>
  <si>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</si>
  <si>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</si>
  <si>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</si>
  <si>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</si>
  <si>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</si>
  <si>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</si>
  <si>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</si>
  <si>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</si>
  <si>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</si>
  <si>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</si>
  <si>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</si>
  <si>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</si>
  <si>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</si>
  <si>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</si>
  <si>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</si>
  <si>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</si>
  <si>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</si>
  <si>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</si>
  <si>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</si>
  <si>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</si>
  <si>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</si>
  <si>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</si>
  <si>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</si>
  <si>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</si>
  <si>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</si>
  <si>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</si>
  <si>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</si>
  <si>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</si>
  <si>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</si>
  <si>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</si>
  <si>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</si>
  <si>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</si>
  <si>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</si>
  <si>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</si>
  <si>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</si>
  <si>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</si>
  <si>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</si>
  <si>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</si>
  <si>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</si>
  <si>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</si>
  <si>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</si>
  <si>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</si>
  <si>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</si>
  <si>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</si>
  <si>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</si>
  <si>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</si>
  <si>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</si>
  <si>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</si>
  <si>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</si>
  <si>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</si>
  <si>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</si>
  <si>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</si>
  <si>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</si>
  <si>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</si>
  <si>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</si>
  <si>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</si>
  <si>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</si>
  <si>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</si>
  <si>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</si>
  <si>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</si>
  <si>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</si>
  <si>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</si>
  <si>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</si>
  <si>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</si>
  <si>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</si>
  <si>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</si>
  <si>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</si>
  <si>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</si>
  <si>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</si>
  <si>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</si>
  <si>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</si>
  <si>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</si>
  <si>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</si>
  <si>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</si>
  <si>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</si>
  <si>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</si>
  <si>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</si>
  <si>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</si>
  <si>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</si>
  <si>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</si>
  <si>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</si>
  <si>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</si>
  <si>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</si>
  <si>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</si>
  <si>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</si>
  <si>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</si>
  <si>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</si>
  <si>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</si>
  <si>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</si>
  <si>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</si>
  <si>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</si>
  <si>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</si>
  <si>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</si>
  <si>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</si>
  <si>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</si>
  <si>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</si>
  <si>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</si>
  <si>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</si>
  <si>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</si>
  <si>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</si>
  <si>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</si>
  <si>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</si>
  <si>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</si>
  <si>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</si>
  <si>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</si>
  <si>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</si>
  <si>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</si>
  <si>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</si>
  <si>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</si>
  <si>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</si>
  <si>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</si>
  <si>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</si>
  <si>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</si>
  <si>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</si>
  <si>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</si>
  <si>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</si>
  <si>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</si>
  <si>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</si>
  <si>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</si>
  <si>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</si>
  <si>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</si>
  <si>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</si>
  <si>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</si>
  <si>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</si>
  <si>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</si>
  <si>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</si>
  <si>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</si>
  <si>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</si>
  <si>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</si>
  <si>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</si>
  <si>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</si>
  <si>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</si>
  <si>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</si>
  <si>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</si>
  <si>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</si>
  <si>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</si>
  <si>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</si>
  <si>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</si>
  <si>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</si>
  <si>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</si>
  <si>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</si>
  <si>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</si>
  <si>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</si>
  <si>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</si>
  <si>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</si>
  <si>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</si>
  <si>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</si>
  <si>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</si>
  <si>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</si>
  <si>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</si>
  <si>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</si>
  <si>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</si>
  <si>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</si>
  <si>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</si>
  <si>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</si>
  <si>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</si>
  <si>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</si>
  <si>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</si>
  <si>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</si>
  <si>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</si>
  <si>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</si>
  <si>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</si>
  <si>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</si>
  <si>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</si>
  <si>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</si>
  <si>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</si>
  <si>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</si>
  <si>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</si>
  <si>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</si>
  <si>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</si>
  <si>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</si>
  <si>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</si>
  <si>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</si>
  <si>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</si>
  <si>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</si>
  <si>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</si>
  <si>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</si>
  <si>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</si>
  <si>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</si>
  <si>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</si>
  <si>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</si>
  <si>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</si>
  <si>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</si>
  <si>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</si>
  <si>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</si>
  <si>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</si>
  <si>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</si>
  <si>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</si>
  <si>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</si>
  <si>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</si>
  <si>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</si>
  <si>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</si>
  <si>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</si>
  <si>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</si>
  <si>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</si>
  <si>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</si>
  <si>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</si>
  <si>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</si>
  <si>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</si>
  <si>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</si>
  <si>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</si>
  <si>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</si>
  <si>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</si>
  <si>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</si>
  <si>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</si>
  <si>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</si>
  <si>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</si>
  <si>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</si>
  <si>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</si>
  <si>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</si>
  <si>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</si>
  <si>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</si>
  <si>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</si>
  <si>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</si>
  <si>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</si>
  <si>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</si>
  <si>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</si>
  <si>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</si>
  <si>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https://bolid.ru/id=357</t>
  </si>
  <si>
    <t>Revit 17</t>
  </si>
  <si>
    <t>Версия 1</t>
  </si>
  <si>
    <t>20.11.18</t>
  </si>
  <si>
    <t>шт</t>
  </si>
  <si>
    <t>ЗАО НВП «Болид»</t>
  </si>
  <si>
    <t>АЦДР.425228.001</t>
  </si>
  <si>
    <t>BGG</t>
  </si>
  <si>
    <t>Цвет материалов семейства  может незначительно отличаться от реального.</t>
  </si>
  <si>
    <t>BC_ИзвещательКомбинированный_ГазовыйТепловой_Болид_СОнет</t>
  </si>
  <si>
    <t>СОнет</t>
  </si>
  <si>
    <t>Извещатель пожарный комбинированный газовый пороговый и тепловой максимально-дифференциальный</t>
  </si>
  <si>
    <t>Извещатель пожарный комбинированный газовый пороговый и тепловой максимально-дифференциальный. Порог срабатывания: СО 40ppm, t +54 °С. Питание от шлейфа 9-30 В, 0,1 мА. От -30 до +55°С</t>
  </si>
  <si>
    <t>BC_Высота установки датчика</t>
  </si>
  <si>
    <t>Высота установки извещателя, мм</t>
  </si>
  <si>
    <t>BC_Средняя контролируемая площадь</t>
  </si>
  <si>
    <t>Средняя контролируемая извещателем площадь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</si>
</sst>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4"/>
  <sheetViews>
    <sheetView tabSelected="1" topLeftCell="A10" zoomScaleNormal="100" workbookViewId="0">
      <selection activeCell="H27" sqref="H27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7" t="s">
        <v>494</v>
      </c>
      <c r="B1" s="27"/>
      <c r="C1" s="27"/>
      <c r="D1" s="11"/>
      <c r="E1" s="11"/>
      <c r="F1" s="11"/>
    </row>
    <row r="2" spans="1:6" ht="35.25" customHeight="1" thickBot="1" x14ac:dyDescent="0.3">
      <c r="A2" s="28" t="s">
        <v>493</v>
      </c>
      <c r="B2" s="28"/>
      <c r="C2" s="28"/>
      <c r="D2" s="12"/>
      <c r="E2" s="12"/>
      <c r="F2" s="12"/>
    </row>
    <row r="3" spans="1:6" ht="35.25" customHeight="1" thickBot="1" x14ac:dyDescent="0.3">
      <c r="A3" s="29" t="s">
        <v>505</v>
      </c>
      <c r="B3" s="30"/>
      <c r="C3" s="31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26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25" t="s">
        <v>496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0" t="s">
        <v>496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497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498</v>
      </c>
      <c r="D8" s="9"/>
      <c r="E8" s="9"/>
      <c r="F8" s="9"/>
    </row>
    <row r="9" spans="1:6" ht="31.5" x14ac:dyDescent="0.25">
      <c r="A9" s="19" t="s">
        <v>261</v>
      </c>
      <c r="B9" s="16">
        <f>IF(A9="-------",A9,VLOOKUP(A9,Лист2!$A$1:$B$284,2,FALSE))</f>
        <v>0</v>
      </c>
      <c r="C9" s="20" t="s">
        <v>499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500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501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502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506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0.2</v>
      </c>
      <c r="D14" s="9"/>
      <c r="E14" s="9"/>
      <c r="F14" s="9"/>
    </row>
    <row r="15" spans="1:6" ht="126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508</v>
      </c>
      <c r="D15" s="9"/>
      <c r="E15" s="9"/>
      <c r="F15" s="9"/>
    </row>
    <row r="16" spans="1:6" ht="78.7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507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503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100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47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100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504</v>
      </c>
      <c r="D22" s="9"/>
      <c r="E22" s="9"/>
      <c r="F22" s="9"/>
    </row>
    <row r="23" spans="1:6" ht="15.75" x14ac:dyDescent="0.25">
      <c r="A23" s="21" t="s">
        <v>495</v>
      </c>
      <c r="B23" s="16" t="str">
        <f>IF(A23="-------",A23,VLOOKUP(A23,Лист2!$A$1:$B$284,2,FALSE))</f>
        <v>-------</v>
      </c>
      <c r="C23" s="20" t="s">
        <v>495</v>
      </c>
      <c r="D23" s="9"/>
      <c r="E23" s="9"/>
      <c r="F23" s="9"/>
    </row>
    <row r="24" spans="1:6" ht="31.5" x14ac:dyDescent="0.25">
      <c r="A24" s="21" t="s">
        <v>509</v>
      </c>
      <c r="B24" s="16" t="s">
        <v>510</v>
      </c>
      <c r="C24" s="20">
        <v>2700</v>
      </c>
      <c r="D24" s="9"/>
      <c r="E24" s="9"/>
      <c r="F24" s="9"/>
    </row>
    <row r="25" spans="1:6" ht="31.5" x14ac:dyDescent="0.25">
      <c r="A25" s="21" t="s">
        <v>275</v>
      </c>
      <c r="B25" s="16" t="str">
        <f>IF(A25="-------",A25,VLOOKUP(A25,Лист2!$A$1:$B$284,2,FALSE))</f>
        <v>Расстояние от центра до верхней границы зоны обслуживания</v>
      </c>
      <c r="C25" s="20">
        <v>200</v>
      </c>
      <c r="D25" s="9"/>
      <c r="E25" s="9"/>
      <c r="F25" s="9"/>
    </row>
    <row r="26" spans="1:6" ht="31.5" x14ac:dyDescent="0.25">
      <c r="A26" s="21" t="s">
        <v>340</v>
      </c>
      <c r="B26" s="16" t="str">
        <f>IF(A26="-------",A26,VLOOKUP(A26,Лист2!$A$1:$B$284,2,FALSE))</f>
        <v>Расстояние от центра до левой границы зоны обслуживания</v>
      </c>
      <c r="C26" s="20">
        <v>200</v>
      </c>
      <c r="D26" s="9"/>
      <c r="E26" s="9"/>
      <c r="F26" s="9"/>
    </row>
    <row r="27" spans="1:6" ht="31.5" x14ac:dyDescent="0.25">
      <c r="A27" s="21" t="s">
        <v>482</v>
      </c>
      <c r="B27" s="16" t="str">
        <f>IF(A27="-------",A27,VLOOKUP(A27,Лист2!$A$1:$B$284,2,FALSE))</f>
        <v>Расстояние от центра до нижней границы зоны обслуживания</v>
      </c>
      <c r="C27" s="20">
        <v>200</v>
      </c>
      <c r="D27" s="9"/>
      <c r="E27" s="9"/>
      <c r="F27" s="9"/>
    </row>
    <row r="28" spans="1:6" ht="31.5" x14ac:dyDescent="0.25">
      <c r="A28" s="21" t="s">
        <v>222</v>
      </c>
      <c r="B28" s="16" t="str">
        <f>IF(A28="-------",A28,VLOOKUP(A28,Лист2!$A$1:$B$284,2,FALSE))</f>
        <v>Расстояние от центра до правой границы зоны обслуживания</v>
      </c>
      <c r="C28" s="20">
        <v>200</v>
      </c>
      <c r="D28" s="9"/>
      <c r="E28" s="9"/>
      <c r="F28" s="9"/>
    </row>
    <row r="29" spans="1:6" ht="15.75" x14ac:dyDescent="0.25">
      <c r="A29" s="21" t="s">
        <v>142</v>
      </c>
      <c r="B29" s="16" t="str">
        <f>IF(A29="-------",A29,VLOOKUP(A29,Лист2!$A$1:$B$284,2,FALSE))</f>
        <v>Глубина зоны обслуживания</v>
      </c>
      <c r="C29" s="20">
        <v>500</v>
      </c>
      <c r="D29" s="9"/>
      <c r="E29" s="9"/>
      <c r="F29" s="9"/>
    </row>
    <row r="30" spans="1:6" ht="47.25" x14ac:dyDescent="0.25">
      <c r="A30" s="21" t="s">
        <v>511</v>
      </c>
      <c r="B30" s="16" t="s">
        <v>512</v>
      </c>
      <c r="C30" s="20">
        <v>0</v>
      </c>
    </row>
    <row r="31" spans="1:6" ht="63" x14ac:dyDescent="0.25">
      <c r="A31" s="21" t="s">
        <v>287</v>
      </c>
      <c r="B31" s="16" t="str">
        <f>IF(A31="-------",A31,VLOOKUP(A31,Лист2!$A$1:$B$284,2,FALSE))</f>
        <v>Зона необходимая для проведения монтажа оборудования и возможности проведения его дальнейшего обслуживания.</v>
      </c>
      <c r="C31" s="20">
        <v>0</v>
      </c>
    </row>
    <row r="32" spans="1:6" ht="32.25" thickBot="1" x14ac:dyDescent="0.3">
      <c r="A32" s="22" t="s">
        <v>433</v>
      </c>
      <c r="B32" s="23" t="str">
        <f>IF(A32="-------",A32,VLOOKUP(A32,Лист2!$A$1:$B$284,2,FALSE))</f>
        <v>Смещение условно-графического обозначения по оси Х влево, вправо.</v>
      </c>
      <c r="C32" s="24">
        <v>1</v>
      </c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13"/>
      <c r="C88" s="5"/>
    </row>
    <row r="89" spans="1:17" ht="27" customHeight="1" x14ac:dyDescent="0.25">
      <c r="A89" s="5"/>
      <c r="B89" s="13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  <row r="753" spans="1:3" x14ac:dyDescent="0.25">
      <c r="A753" s="5"/>
      <c r="B753" s="5"/>
      <c r="C753" s="5"/>
    </row>
    <row r="754" spans="1:3" x14ac:dyDescent="0.25">
      <c r="A754" s="5"/>
      <c r="B754" s="5"/>
      <c r="C754" s="5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2020-08-17T06:23:23Z</dcterms:modified>
</cp:coreProperties>
</file>